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570" windowHeight="9480" activeTab="1"/>
  </bookViews>
  <sheets>
    <sheet name="TEI europe" sheetId="1" r:id="rId1"/>
    <sheet name="Structue TEI Europe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F92" i="2"/>
  <c r="E92"/>
  <c r="AA84"/>
  <c r="F101"/>
  <c r="E101"/>
  <c r="F100"/>
  <c r="E100"/>
  <c r="F99"/>
  <c r="E99"/>
  <c r="F98"/>
  <c r="E98"/>
  <c r="F97"/>
  <c r="E97"/>
  <c r="F96"/>
  <c r="E96"/>
  <c r="F90"/>
  <c r="E90"/>
  <c r="F89"/>
  <c r="E89"/>
  <c r="F88"/>
  <c r="E88"/>
  <c r="F87"/>
  <c r="E87"/>
  <c r="R81"/>
  <c r="F94" s="1"/>
  <c r="Q81"/>
  <c r="E94" s="1"/>
  <c r="P80"/>
  <c r="O80"/>
  <c r="N80"/>
  <c r="M80"/>
  <c r="L80"/>
  <c r="K80"/>
  <c r="J80"/>
  <c r="I80"/>
  <c r="H80"/>
  <c r="G80"/>
  <c r="Q80" s="1"/>
  <c r="F80"/>
  <c r="E80"/>
  <c r="D80"/>
  <c r="C80"/>
  <c r="Q79"/>
  <c r="E85" s="1"/>
  <c r="R79" l="1"/>
  <c r="F85" s="1"/>
  <c r="E91"/>
  <c r="F91"/>
  <c r="C311" i="1"/>
  <c r="D311"/>
  <c r="E311"/>
  <c r="F311"/>
  <c r="G311"/>
  <c r="H311"/>
  <c r="I311"/>
  <c r="J311"/>
  <c r="K311"/>
  <c r="L311"/>
  <c r="M311"/>
  <c r="N311"/>
  <c r="C312"/>
  <c r="D312"/>
  <c r="E312"/>
  <c r="F312"/>
  <c r="G312"/>
  <c r="H312"/>
  <c r="I312"/>
  <c r="J312"/>
  <c r="K312"/>
  <c r="L312"/>
  <c r="M312"/>
  <c r="N312"/>
  <c r="C313"/>
  <c r="D313"/>
  <c r="E313"/>
  <c r="F313"/>
  <c r="G313"/>
  <c r="H313"/>
  <c r="I313"/>
  <c r="J313"/>
  <c r="K313"/>
  <c r="L313"/>
  <c r="M313"/>
  <c r="N313"/>
  <c r="C314"/>
  <c r="D314"/>
  <c r="E314"/>
  <c r="F314"/>
  <c r="G314"/>
  <c r="H314"/>
  <c r="I314"/>
  <c r="J314"/>
  <c r="K314"/>
  <c r="L314"/>
  <c r="M314"/>
  <c r="N314"/>
  <c r="C315"/>
  <c r="D315"/>
  <c r="E315"/>
  <c r="F315"/>
  <c r="G315"/>
  <c r="H315"/>
  <c r="I315"/>
  <c r="J315"/>
  <c r="K315"/>
  <c r="L315"/>
  <c r="M315"/>
  <c r="N315"/>
  <c r="C316"/>
  <c r="D316"/>
  <c r="E316"/>
  <c r="F316"/>
  <c r="G316"/>
  <c r="H316"/>
  <c r="I316"/>
  <c r="J316"/>
  <c r="K316"/>
  <c r="L316"/>
  <c r="M316"/>
  <c r="N316"/>
  <c r="C317"/>
  <c r="D317"/>
  <c r="E317"/>
  <c r="F317"/>
  <c r="G317"/>
  <c r="H317"/>
  <c r="I317"/>
  <c r="J317"/>
  <c r="K317"/>
  <c r="L317"/>
  <c r="M317"/>
  <c r="N317"/>
  <c r="C318"/>
  <c r="D318"/>
  <c r="E318"/>
  <c r="F318"/>
  <c r="G318"/>
  <c r="H318"/>
  <c r="I318"/>
  <c r="J318"/>
  <c r="K318"/>
  <c r="L318"/>
  <c r="M318"/>
  <c r="N318"/>
  <c r="C319"/>
  <c r="D319"/>
  <c r="E319"/>
  <c r="F319"/>
  <c r="G319"/>
  <c r="H319"/>
  <c r="I319"/>
  <c r="J319"/>
  <c r="K319"/>
  <c r="L319"/>
  <c r="M319"/>
  <c r="N319"/>
  <c r="C320"/>
  <c r="D320"/>
  <c r="E320"/>
  <c r="F320"/>
  <c r="G320"/>
  <c r="H320"/>
  <c r="I320"/>
  <c r="J320"/>
  <c r="K320"/>
  <c r="L320"/>
  <c r="M320"/>
  <c r="N320"/>
  <c r="C321"/>
  <c r="D321"/>
  <c r="E321"/>
  <c r="F321"/>
  <c r="G321"/>
  <c r="H321"/>
  <c r="I321"/>
  <c r="J321"/>
  <c r="K321"/>
  <c r="L321"/>
  <c r="M321"/>
  <c r="N321"/>
  <c r="C322"/>
  <c r="D322"/>
  <c r="E322"/>
  <c r="F322"/>
  <c r="G322"/>
  <c r="H322"/>
  <c r="I322"/>
  <c r="J322"/>
  <c r="K322"/>
  <c r="L322"/>
  <c r="M322"/>
  <c r="N322"/>
  <c r="C323"/>
  <c r="D323"/>
  <c r="E323"/>
  <c r="F323"/>
  <c r="G323"/>
  <c r="H323"/>
  <c r="I323"/>
  <c r="J323"/>
  <c r="K323"/>
  <c r="L323"/>
  <c r="M323"/>
  <c r="N323"/>
  <c r="C324"/>
  <c r="D324"/>
  <c r="E324"/>
  <c r="F324"/>
  <c r="G324"/>
  <c r="H324"/>
  <c r="I324"/>
  <c r="J324"/>
  <c r="K324"/>
  <c r="L324"/>
  <c r="M324"/>
  <c r="N324"/>
  <c r="C325"/>
  <c r="D325"/>
  <c r="E325"/>
  <c r="F325"/>
  <c r="G325"/>
  <c r="H325"/>
  <c r="I325"/>
  <c r="J325"/>
  <c r="K325"/>
  <c r="L325"/>
  <c r="M325"/>
  <c r="N325"/>
  <c r="C326"/>
  <c r="D326"/>
  <c r="E326"/>
  <c r="F326"/>
  <c r="G326"/>
  <c r="H326"/>
  <c r="I326"/>
  <c r="J326"/>
  <c r="K326"/>
  <c r="L326"/>
  <c r="M326"/>
  <c r="N326"/>
  <c r="C327"/>
  <c r="D327"/>
  <c r="E327"/>
  <c r="F327"/>
  <c r="G327"/>
  <c r="H327"/>
  <c r="I327"/>
  <c r="J327"/>
  <c r="K327"/>
  <c r="L327"/>
  <c r="M327"/>
  <c r="N327"/>
  <c r="C328"/>
  <c r="D328"/>
  <c r="E328"/>
  <c r="F328"/>
  <c r="G328"/>
  <c r="H328"/>
  <c r="I328"/>
  <c r="J328"/>
  <c r="K328"/>
  <c r="L328"/>
  <c r="M328"/>
  <c r="N328"/>
  <c r="C329"/>
  <c r="D329"/>
  <c r="E329"/>
  <c r="F329"/>
  <c r="G329"/>
  <c r="H329"/>
  <c r="I329"/>
  <c r="J329"/>
  <c r="K329"/>
  <c r="L329"/>
  <c r="M329"/>
  <c r="N329"/>
  <c r="C330"/>
  <c r="D330"/>
  <c r="E330"/>
  <c r="F330"/>
  <c r="G330"/>
  <c r="H330"/>
  <c r="I330"/>
  <c r="J330"/>
  <c r="K330"/>
  <c r="L330"/>
  <c r="M330"/>
  <c r="N330"/>
  <c r="C331"/>
  <c r="D331"/>
  <c r="E331"/>
  <c r="F331"/>
  <c r="G331"/>
  <c r="H331"/>
  <c r="I331"/>
  <c r="J331"/>
  <c r="K331"/>
  <c r="L331"/>
  <c r="M331"/>
  <c r="N331"/>
  <c r="C332"/>
  <c r="D332"/>
  <c r="E332"/>
  <c r="F332"/>
  <c r="G332"/>
  <c r="H332"/>
  <c r="I332"/>
  <c r="J332"/>
  <c r="K332"/>
  <c r="L332"/>
  <c r="M332"/>
  <c r="N332"/>
  <c r="C333"/>
  <c r="D333"/>
  <c r="E333"/>
  <c r="F333"/>
  <c r="G333"/>
  <c r="H333"/>
  <c r="I333"/>
  <c r="J333"/>
  <c r="K333"/>
  <c r="L333"/>
  <c r="M333"/>
  <c r="N333"/>
  <c r="C334"/>
  <c r="D334"/>
  <c r="E334"/>
  <c r="F334"/>
  <c r="G334"/>
  <c r="H334"/>
  <c r="I334"/>
  <c r="J334"/>
  <c r="K334"/>
  <c r="L334"/>
  <c r="M334"/>
  <c r="N334"/>
  <c r="C335"/>
  <c r="D335"/>
  <c r="E335"/>
  <c r="F335"/>
  <c r="G335"/>
  <c r="H335"/>
  <c r="I335"/>
  <c r="J335"/>
  <c r="K335"/>
  <c r="L335"/>
  <c r="M335"/>
  <c r="N335"/>
  <c r="C336"/>
  <c r="D336"/>
  <c r="E336"/>
  <c r="F336"/>
  <c r="G336"/>
  <c r="H336"/>
  <c r="I336"/>
  <c r="J336"/>
  <c r="K336"/>
  <c r="L336"/>
  <c r="M336"/>
  <c r="N336"/>
  <c r="C337"/>
  <c r="D337"/>
  <c r="E337"/>
  <c r="F337"/>
  <c r="G337"/>
  <c r="H337"/>
  <c r="I337"/>
  <c r="J337"/>
  <c r="K337"/>
  <c r="L337"/>
  <c r="M337"/>
  <c r="N337"/>
  <c r="C338"/>
  <c r="D338"/>
  <c r="E338"/>
  <c r="F338"/>
  <c r="G338"/>
  <c r="H338"/>
  <c r="I338"/>
  <c r="J338"/>
  <c r="K338"/>
  <c r="L338"/>
  <c r="M338"/>
  <c r="N338"/>
  <c r="C339"/>
  <c r="D339"/>
  <c r="E339"/>
  <c r="F339"/>
  <c r="G339"/>
  <c r="H339"/>
  <c r="I339"/>
  <c r="J339"/>
  <c r="K339"/>
  <c r="L339"/>
  <c r="M339"/>
  <c r="N339"/>
  <c r="C340"/>
  <c r="D340"/>
  <c r="E340"/>
  <c r="F340"/>
  <c r="G340"/>
  <c r="H340"/>
  <c r="I340"/>
  <c r="J340"/>
  <c r="K340"/>
  <c r="L340"/>
  <c r="M340"/>
  <c r="N340"/>
  <c r="C341"/>
  <c r="D341"/>
  <c r="E341"/>
  <c r="F341"/>
  <c r="G341"/>
  <c r="H341"/>
  <c r="I341"/>
  <c r="J341"/>
  <c r="K341"/>
  <c r="L341"/>
  <c r="M341"/>
  <c r="N341"/>
  <c r="C342"/>
  <c r="D342"/>
  <c r="E342"/>
  <c r="F342"/>
  <c r="G342"/>
  <c r="H342"/>
  <c r="I342"/>
  <c r="J342"/>
  <c r="K342"/>
  <c r="L342"/>
  <c r="M342"/>
  <c r="N342"/>
  <c r="C343"/>
  <c r="D343"/>
  <c r="E343"/>
  <c r="F343"/>
  <c r="G343"/>
  <c r="H343"/>
  <c r="I343"/>
  <c r="J343"/>
  <c r="K343"/>
  <c r="L343"/>
  <c r="M343"/>
  <c r="N343"/>
  <c r="C344"/>
  <c r="D344"/>
  <c r="E344"/>
  <c r="F344"/>
  <c r="G344"/>
  <c r="H344"/>
  <c r="I344"/>
  <c r="J344"/>
  <c r="K344"/>
  <c r="L344"/>
  <c r="M344"/>
  <c r="N344"/>
  <c r="C345"/>
  <c r="D345"/>
  <c r="E345"/>
  <c r="F345"/>
  <c r="G345"/>
  <c r="H345"/>
  <c r="I345"/>
  <c r="J345"/>
  <c r="K345"/>
  <c r="L345"/>
  <c r="M345"/>
  <c r="N345"/>
  <c r="C346"/>
  <c r="D346"/>
  <c r="E346"/>
  <c r="F346"/>
  <c r="G346"/>
  <c r="H346"/>
  <c r="I346"/>
  <c r="J346"/>
  <c r="K346"/>
  <c r="L346"/>
  <c r="M346"/>
  <c r="N346"/>
  <c r="C347"/>
  <c r="D347"/>
  <c r="E347"/>
  <c r="F347"/>
  <c r="G347"/>
  <c r="H347"/>
  <c r="I347"/>
  <c r="J347"/>
  <c r="K347"/>
  <c r="L347"/>
  <c r="M347"/>
  <c r="N347"/>
  <c r="C348"/>
  <c r="D348"/>
  <c r="E348"/>
  <c r="F348"/>
  <c r="G348"/>
  <c r="H348"/>
  <c r="I348"/>
  <c r="J348"/>
  <c r="K348"/>
  <c r="L348"/>
  <c r="M348"/>
  <c r="N348"/>
  <c r="C349"/>
  <c r="D349"/>
  <c r="E349"/>
  <c r="F349"/>
  <c r="G349"/>
  <c r="H349"/>
  <c r="I349"/>
  <c r="J349"/>
  <c r="K349"/>
  <c r="L349"/>
  <c r="M349"/>
  <c r="N349"/>
  <c r="C350"/>
  <c r="D350"/>
  <c r="E350"/>
  <c r="F350"/>
  <c r="G350"/>
  <c r="H350"/>
  <c r="I350"/>
  <c r="J350"/>
  <c r="K350"/>
  <c r="L350"/>
  <c r="M350"/>
  <c r="N350"/>
  <c r="C351"/>
  <c r="D351"/>
  <c r="E351"/>
  <c r="F351"/>
  <c r="G351"/>
  <c r="H351"/>
  <c r="I351"/>
  <c r="J351"/>
  <c r="K351"/>
  <c r="L351"/>
  <c r="M351"/>
  <c r="N351"/>
  <c r="C352"/>
  <c r="D352"/>
  <c r="E352"/>
  <c r="F352"/>
  <c r="G352"/>
  <c r="H352"/>
  <c r="I352"/>
  <c r="J352"/>
  <c r="K352"/>
  <c r="L352"/>
  <c r="M352"/>
  <c r="N352"/>
  <c r="C353"/>
  <c r="D353"/>
  <c r="E353"/>
  <c r="F353"/>
  <c r="G353"/>
  <c r="H353"/>
  <c r="I353"/>
  <c r="J353"/>
  <c r="K353"/>
  <c r="L353"/>
  <c r="M353"/>
  <c r="N353"/>
  <c r="C354"/>
  <c r="D354"/>
  <c r="E354"/>
  <c r="F354"/>
  <c r="G354"/>
  <c r="H354"/>
  <c r="I354"/>
  <c r="J354"/>
  <c r="K354"/>
  <c r="L354"/>
  <c r="M354"/>
  <c r="N354"/>
  <c r="C355"/>
  <c r="D355"/>
  <c r="E355"/>
  <c r="F355"/>
  <c r="G355"/>
  <c r="H355"/>
  <c r="I355"/>
  <c r="J355"/>
  <c r="K355"/>
  <c r="L355"/>
  <c r="M355"/>
  <c r="N355"/>
  <c r="C356"/>
  <c r="D356"/>
  <c r="E356"/>
  <c r="F356"/>
  <c r="G356"/>
  <c r="H356"/>
  <c r="I356"/>
  <c r="J356"/>
  <c r="K356"/>
  <c r="L356"/>
  <c r="M356"/>
  <c r="N356"/>
  <c r="C357"/>
  <c r="D357"/>
  <c r="E357"/>
  <c r="F357"/>
  <c r="G357"/>
  <c r="H357"/>
  <c r="I357"/>
  <c r="J357"/>
  <c r="K357"/>
  <c r="L357"/>
  <c r="M357"/>
  <c r="N357"/>
  <c r="C358"/>
  <c r="D358"/>
  <c r="E358"/>
  <c r="F358"/>
  <c r="G358"/>
  <c r="H358"/>
  <c r="I358"/>
  <c r="J358"/>
  <c r="K358"/>
  <c r="L358"/>
  <c r="M358"/>
  <c r="N358"/>
  <c r="C359"/>
  <c r="D359"/>
  <c r="E359"/>
  <c r="F359"/>
  <c r="G359"/>
  <c r="H359"/>
  <c r="I359"/>
  <c r="J359"/>
  <c r="K359"/>
  <c r="L359"/>
  <c r="M359"/>
  <c r="N359"/>
  <c r="C360"/>
  <c r="D360"/>
  <c r="E360"/>
  <c r="F360"/>
  <c r="G360"/>
  <c r="H360"/>
  <c r="I360"/>
  <c r="J360"/>
  <c r="K360"/>
  <c r="L360"/>
  <c r="M360"/>
  <c r="N360"/>
  <c r="C361"/>
  <c r="D361"/>
  <c r="E361"/>
  <c r="F361"/>
  <c r="G361"/>
  <c r="H361"/>
  <c r="I361"/>
  <c r="J361"/>
  <c r="K361"/>
  <c r="L361"/>
  <c r="M361"/>
  <c r="N361"/>
  <c r="C362"/>
  <c r="D362"/>
  <c r="E362"/>
  <c r="F362"/>
  <c r="G362"/>
  <c r="H362"/>
  <c r="I362"/>
  <c r="J362"/>
  <c r="K362"/>
  <c r="L362"/>
  <c r="M362"/>
  <c r="N362"/>
  <c r="C363"/>
  <c r="D363"/>
  <c r="E363"/>
  <c r="F363"/>
  <c r="G363"/>
  <c r="H363"/>
  <c r="I363"/>
  <c r="J363"/>
  <c r="K363"/>
  <c r="L363"/>
  <c r="M363"/>
  <c r="N363"/>
  <c r="C364"/>
  <c r="D364"/>
  <c r="E364"/>
  <c r="F364"/>
  <c r="G364"/>
  <c r="H364"/>
  <c r="I364"/>
  <c r="J364"/>
  <c r="K364"/>
  <c r="L364"/>
  <c r="M364"/>
  <c r="N364"/>
  <c r="C365"/>
  <c r="D365"/>
  <c r="E365"/>
  <c r="F365"/>
  <c r="G365"/>
  <c r="H365"/>
  <c r="I365"/>
  <c r="J365"/>
  <c r="K365"/>
  <c r="L365"/>
  <c r="M365"/>
  <c r="N365"/>
  <c r="C366"/>
  <c r="D366"/>
  <c r="E366"/>
  <c r="F366"/>
  <c r="G366"/>
  <c r="H366"/>
  <c r="I366"/>
  <c r="J366"/>
  <c r="K366"/>
  <c r="L366"/>
  <c r="M366"/>
  <c r="N366"/>
  <c r="C367"/>
  <c r="D367"/>
  <c r="E367"/>
  <c r="F367"/>
  <c r="G367"/>
  <c r="H367"/>
  <c r="I367"/>
  <c r="J367"/>
  <c r="K367"/>
  <c r="L367"/>
  <c r="M367"/>
  <c r="N367"/>
  <c r="C368"/>
  <c r="D368"/>
  <c r="E368"/>
  <c r="F368"/>
  <c r="G368"/>
  <c r="H368"/>
  <c r="I368"/>
  <c r="J368"/>
  <c r="K368"/>
  <c r="L368"/>
  <c r="M368"/>
  <c r="N368"/>
  <c r="C369"/>
  <c r="D369"/>
  <c r="E369"/>
  <c r="F369"/>
  <c r="G369"/>
  <c r="H369"/>
  <c r="I369"/>
  <c r="J369"/>
  <c r="K369"/>
  <c r="L369"/>
  <c r="M369"/>
  <c r="N369"/>
  <c r="C370"/>
  <c r="D370"/>
  <c r="E370"/>
  <c r="F370"/>
  <c r="G370"/>
  <c r="H370"/>
  <c r="I370"/>
  <c r="J370"/>
  <c r="K370"/>
  <c r="L370"/>
  <c r="M370"/>
  <c r="N370"/>
  <c r="C371"/>
  <c r="D371"/>
  <c r="E371"/>
  <c r="F371"/>
  <c r="G371"/>
  <c r="H371"/>
  <c r="I371"/>
  <c r="J371"/>
  <c r="K371"/>
  <c r="L371"/>
  <c r="M371"/>
  <c r="N371"/>
  <c r="C372"/>
  <c r="D372"/>
  <c r="E372"/>
  <c r="F372"/>
  <c r="G372"/>
  <c r="H372"/>
  <c r="I372"/>
  <c r="J372"/>
  <c r="K372"/>
  <c r="L372"/>
  <c r="M372"/>
  <c r="N372"/>
  <c r="C373"/>
  <c r="D373"/>
  <c r="E373"/>
  <c r="F373"/>
  <c r="G373"/>
  <c r="H373"/>
  <c r="I373"/>
  <c r="J373"/>
  <c r="K373"/>
  <c r="L373"/>
  <c r="M373"/>
  <c r="N373"/>
  <c r="C374"/>
  <c r="D374"/>
  <c r="E374"/>
  <c r="F374"/>
  <c r="G374"/>
  <c r="H374"/>
  <c r="I374"/>
  <c r="J374"/>
  <c r="K374"/>
  <c r="L374"/>
  <c r="M374"/>
  <c r="N374"/>
  <c r="C375"/>
  <c r="D375"/>
  <c r="E375"/>
  <c r="F375"/>
  <c r="G375"/>
  <c r="H375"/>
  <c r="I375"/>
  <c r="J375"/>
  <c r="K375"/>
  <c r="L375"/>
  <c r="M375"/>
  <c r="N375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11"/>
  <c r="C378"/>
  <c r="D378"/>
  <c r="E378"/>
  <c r="F378"/>
  <c r="G378"/>
  <c r="H378"/>
  <c r="I378"/>
  <c r="J378"/>
  <c r="K378"/>
  <c r="L378"/>
  <c r="M378"/>
  <c r="N378"/>
  <c r="B378"/>
  <c r="N376" l="1"/>
  <c r="M376"/>
  <c r="L376"/>
  <c r="K376"/>
  <c r="J376"/>
  <c r="I376"/>
  <c r="H376"/>
  <c r="G376"/>
  <c r="F376"/>
  <c r="E376"/>
  <c r="D376"/>
  <c r="C376"/>
  <c r="B376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77"/>
  <c r="O76"/>
  <c r="O375" s="1"/>
  <c r="O75"/>
  <c r="O374" s="1"/>
  <c r="O74"/>
  <c r="O373" s="1"/>
  <c r="O73"/>
  <c r="O372" s="1"/>
  <c r="O72"/>
  <c r="O371" s="1"/>
  <c r="O71"/>
  <c r="O370" s="1"/>
  <c r="O70"/>
  <c r="O369" s="1"/>
  <c r="O69"/>
  <c r="O368" s="1"/>
  <c r="O68"/>
  <c r="O367" s="1"/>
  <c r="O67"/>
  <c r="O366" s="1"/>
  <c r="O66"/>
  <c r="O365" s="1"/>
  <c r="O65"/>
  <c r="O364" s="1"/>
  <c r="O64"/>
  <c r="O363" s="1"/>
  <c r="O63"/>
  <c r="O362" s="1"/>
  <c r="O62"/>
  <c r="O361" s="1"/>
  <c r="O61"/>
  <c r="O360" s="1"/>
  <c r="O60"/>
  <c r="O359" s="1"/>
  <c r="O59"/>
  <c r="O358" s="1"/>
  <c r="O58"/>
  <c r="O357" s="1"/>
  <c r="O57"/>
  <c r="O356" s="1"/>
  <c r="O56"/>
  <c r="O355" s="1"/>
  <c r="O55"/>
  <c r="O354" s="1"/>
  <c r="O54"/>
  <c r="O353" s="1"/>
  <c r="O53"/>
  <c r="O352" s="1"/>
  <c r="O52"/>
  <c r="O351" s="1"/>
  <c r="O51"/>
  <c r="O350" s="1"/>
  <c r="O50"/>
  <c r="O349" s="1"/>
  <c r="O49"/>
  <c r="O348" s="1"/>
  <c r="O48"/>
  <c r="O47"/>
  <c r="O346" s="1"/>
  <c r="O46"/>
  <c r="O345" s="1"/>
  <c r="O45"/>
  <c r="O344" s="1"/>
  <c r="O44"/>
  <c r="O343" s="1"/>
  <c r="O43"/>
  <c r="O342" s="1"/>
  <c r="O42"/>
  <c r="O341" s="1"/>
  <c r="O41"/>
  <c r="O340" s="1"/>
  <c r="O40"/>
  <c r="O339" s="1"/>
  <c r="O39"/>
  <c r="O338" s="1"/>
  <c r="O38"/>
  <c r="O337" s="1"/>
  <c r="O37"/>
  <c r="O336" s="1"/>
  <c r="O36"/>
  <c r="O335" s="1"/>
  <c r="O35"/>
  <c r="O334" s="1"/>
  <c r="O34"/>
  <c r="O333" s="1"/>
  <c r="O33"/>
  <c r="O332" s="1"/>
  <c r="O32"/>
  <c r="O331" s="1"/>
  <c r="O31"/>
  <c r="O330" s="1"/>
  <c r="O30"/>
  <c r="O329" s="1"/>
  <c r="O29"/>
  <c r="O328" s="1"/>
  <c r="O28"/>
  <c r="O327" s="1"/>
  <c r="O27"/>
  <c r="O326" s="1"/>
  <c r="O26"/>
  <c r="O325" s="1"/>
  <c r="O25"/>
  <c r="O324" s="1"/>
  <c r="O24"/>
  <c r="O323" s="1"/>
  <c r="O23"/>
  <c r="O322" s="1"/>
  <c r="O22"/>
  <c r="O321" s="1"/>
  <c r="O21"/>
  <c r="O320" s="1"/>
  <c r="O20"/>
  <c r="O319" s="1"/>
  <c r="O19"/>
  <c r="O318" s="1"/>
  <c r="O18"/>
  <c r="O317" s="1"/>
  <c r="O17"/>
  <c r="O316" s="1"/>
  <c r="O16"/>
  <c r="O315" s="1"/>
  <c r="O15"/>
  <c r="O314" s="1"/>
  <c r="O14"/>
  <c r="O313" s="1"/>
  <c r="O13"/>
  <c r="O312" s="1"/>
  <c r="O12"/>
  <c r="O311" s="1"/>
  <c r="P46" i="2" l="1"/>
  <c r="P52"/>
  <c r="P56"/>
  <c r="P60"/>
  <c r="P64"/>
  <c r="P68"/>
  <c r="P72"/>
  <c r="P76"/>
  <c r="O378" i="1"/>
  <c r="O347"/>
  <c r="P48" i="2" s="1"/>
  <c r="D87" s="1"/>
  <c r="O376" i="1"/>
  <c r="P18" i="2" s="1"/>
  <c r="P74" l="1"/>
  <c r="P70"/>
  <c r="P66"/>
  <c r="P62"/>
  <c r="P58"/>
  <c r="P54"/>
  <c r="P50"/>
  <c r="D89" s="1"/>
  <c r="P44"/>
  <c r="P40"/>
  <c r="P36"/>
  <c r="P32"/>
  <c r="P28"/>
  <c r="D100" s="1"/>
  <c r="P24"/>
  <c r="P20"/>
  <c r="D97" s="1"/>
  <c r="P12"/>
  <c r="P73"/>
  <c r="P69"/>
  <c r="P65"/>
  <c r="P61"/>
  <c r="P57"/>
  <c r="D92" s="1"/>
  <c r="P53"/>
  <c r="P49"/>
  <c r="D88" s="1"/>
  <c r="P45"/>
  <c r="P41"/>
  <c r="P37"/>
  <c r="P33"/>
  <c r="P29"/>
  <c r="D101" s="1"/>
  <c r="P25"/>
  <c r="P21"/>
  <c r="D98" s="1"/>
  <c r="P17"/>
  <c r="P13"/>
  <c r="P14"/>
  <c r="P42"/>
  <c r="P38"/>
  <c r="P34"/>
  <c r="P30"/>
  <c r="P26"/>
  <c r="P22"/>
  <c r="D99" s="1"/>
  <c r="P16"/>
  <c r="P75"/>
  <c r="P71"/>
  <c r="P67"/>
  <c r="P63"/>
  <c r="P59"/>
  <c r="P55"/>
  <c r="P51"/>
  <c r="D90" s="1"/>
  <c r="D91" s="1"/>
  <c r="P47"/>
  <c r="P43"/>
  <c r="P39"/>
  <c r="P35"/>
  <c r="P31"/>
  <c r="P27"/>
  <c r="P23"/>
  <c r="P19"/>
  <c r="D96" s="1"/>
  <c r="P15"/>
  <c r="T37"/>
  <c r="P77" l="1"/>
  <c r="P81"/>
  <c r="C12"/>
  <c r="C76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15"/>
  <c r="C17"/>
  <c r="C19"/>
  <c r="C21"/>
  <c r="C23"/>
  <c r="C25"/>
  <c r="C27"/>
  <c r="C29"/>
  <c r="C31"/>
  <c r="C33"/>
  <c r="C35"/>
  <c r="C37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39"/>
  <c r="C13"/>
  <c r="D94" l="1"/>
  <c r="P79"/>
  <c r="D85" s="1"/>
  <c r="C81"/>
  <c r="C79" s="1"/>
  <c r="C77"/>
  <c r="O76"/>
  <c r="M76"/>
  <c r="K76"/>
  <c r="I76"/>
  <c r="G76"/>
  <c r="E76"/>
  <c r="N75"/>
  <c r="L75"/>
  <c r="J75"/>
  <c r="H75"/>
  <c r="F75"/>
  <c r="D75"/>
  <c r="O74"/>
  <c r="M74"/>
  <c r="K74"/>
  <c r="I74"/>
  <c r="G74"/>
  <c r="E74"/>
  <c r="N73"/>
  <c r="L73"/>
  <c r="J73"/>
  <c r="H73"/>
  <c r="F73"/>
  <c r="D73"/>
  <c r="O72"/>
  <c r="M72"/>
  <c r="K72"/>
  <c r="I72"/>
  <c r="G72"/>
  <c r="E72"/>
  <c r="N71"/>
  <c r="L71"/>
  <c r="J71"/>
  <c r="H71"/>
  <c r="F71"/>
  <c r="D71"/>
  <c r="O70"/>
  <c r="M70"/>
  <c r="K70"/>
  <c r="I70"/>
  <c r="G70"/>
  <c r="E70"/>
  <c r="N69"/>
  <c r="L69"/>
  <c r="J69"/>
  <c r="H69"/>
  <c r="F69"/>
  <c r="D69"/>
  <c r="O68"/>
  <c r="M68"/>
  <c r="K68"/>
  <c r="I68"/>
  <c r="G68"/>
  <c r="E68"/>
  <c r="N67"/>
  <c r="L67"/>
  <c r="J67"/>
  <c r="H67"/>
  <c r="F67"/>
  <c r="D67"/>
  <c r="O66"/>
  <c r="M66"/>
  <c r="K66"/>
  <c r="I66"/>
  <c r="G66"/>
  <c r="E66"/>
  <c r="N65"/>
  <c r="L65"/>
  <c r="J65"/>
  <c r="H65"/>
  <c r="F65"/>
  <c r="D65"/>
  <c r="O64"/>
  <c r="M64"/>
  <c r="K64"/>
  <c r="I64"/>
  <c r="G64"/>
  <c r="E64"/>
  <c r="N63"/>
  <c r="L63"/>
  <c r="J63"/>
  <c r="H63"/>
  <c r="F63"/>
  <c r="D63"/>
  <c r="O62"/>
  <c r="M62"/>
  <c r="K62"/>
  <c r="I62"/>
  <c r="G62"/>
  <c r="E62"/>
  <c r="N61"/>
  <c r="L61"/>
  <c r="J61"/>
  <c r="H61"/>
  <c r="F61"/>
  <c r="D61"/>
  <c r="O60"/>
  <c r="M60"/>
  <c r="K60"/>
  <c r="I60"/>
  <c r="G60"/>
  <c r="E60"/>
  <c r="N59"/>
  <c r="L59"/>
  <c r="J59"/>
  <c r="H59"/>
  <c r="F59"/>
  <c r="D59"/>
  <c r="O58"/>
  <c r="M58"/>
  <c r="K58"/>
  <c r="I58"/>
  <c r="G58"/>
  <c r="E58"/>
  <c r="N57"/>
  <c r="L57"/>
  <c r="J57"/>
  <c r="H57"/>
  <c r="F57"/>
  <c r="D57"/>
  <c r="O56"/>
  <c r="M56"/>
  <c r="K56"/>
  <c r="I56"/>
  <c r="G56"/>
  <c r="E56"/>
  <c r="N55"/>
  <c r="L55"/>
  <c r="J55"/>
  <c r="H55"/>
  <c r="F55"/>
  <c r="D55"/>
  <c r="O54"/>
  <c r="M54"/>
  <c r="K54"/>
  <c r="I54"/>
  <c r="G54"/>
  <c r="E54"/>
  <c r="N53"/>
  <c r="L53"/>
  <c r="J53"/>
  <c r="H53"/>
  <c r="F53"/>
  <c r="D53"/>
  <c r="O52"/>
  <c r="M52"/>
  <c r="K52"/>
  <c r="I52"/>
  <c r="G52"/>
  <c r="E52"/>
  <c r="N51"/>
  <c r="L51"/>
  <c r="J51"/>
  <c r="H51"/>
  <c r="F51"/>
  <c r="D51"/>
  <c r="O50"/>
  <c r="M50"/>
  <c r="K50"/>
  <c r="I50"/>
  <c r="G50"/>
  <c r="C89" s="1"/>
  <c r="E50"/>
  <c r="N49"/>
  <c r="L49"/>
  <c r="J49"/>
  <c r="H49"/>
  <c r="F49"/>
  <c r="D49"/>
  <c r="O48"/>
  <c r="M48"/>
  <c r="K48"/>
  <c r="I48"/>
  <c r="G48"/>
  <c r="C87" s="1"/>
  <c r="E48"/>
  <c r="N47"/>
  <c r="L47"/>
  <c r="J47"/>
  <c r="H47"/>
  <c r="F47"/>
  <c r="D47"/>
  <c r="O46"/>
  <c r="M46"/>
  <c r="K46"/>
  <c r="I46"/>
  <c r="G46"/>
  <c r="E46"/>
  <c r="N45"/>
  <c r="L45"/>
  <c r="J45"/>
  <c r="H45"/>
  <c r="F45"/>
  <c r="D45"/>
  <c r="O44"/>
  <c r="M44"/>
  <c r="K44"/>
  <c r="I44"/>
  <c r="G44"/>
  <c r="E44"/>
  <c r="N43"/>
  <c r="L43"/>
  <c r="J43"/>
  <c r="H43"/>
  <c r="F43"/>
  <c r="D43"/>
  <c r="O42"/>
  <c r="M42"/>
  <c r="K42"/>
  <c r="I42"/>
  <c r="G42"/>
  <c r="E42"/>
  <c r="N41"/>
  <c r="L41"/>
  <c r="J41"/>
  <c r="H41"/>
  <c r="F41"/>
  <c r="D41"/>
  <c r="O40"/>
  <c r="M40"/>
  <c r="K40"/>
  <c r="I40"/>
  <c r="G40"/>
  <c r="E40"/>
  <c r="O38"/>
  <c r="M38"/>
  <c r="K38"/>
  <c r="I38"/>
  <c r="G38"/>
  <c r="E38"/>
  <c r="N37"/>
  <c r="L37"/>
  <c r="N76"/>
  <c r="L76"/>
  <c r="J76"/>
  <c r="H76"/>
  <c r="F76"/>
  <c r="D76"/>
  <c r="O75"/>
  <c r="M75"/>
  <c r="K75"/>
  <c r="I75"/>
  <c r="G75"/>
  <c r="E75"/>
  <c r="N74"/>
  <c r="L74"/>
  <c r="J74"/>
  <c r="H74"/>
  <c r="F74"/>
  <c r="D74"/>
  <c r="O73"/>
  <c r="M73"/>
  <c r="K73"/>
  <c r="I73"/>
  <c r="G73"/>
  <c r="E73"/>
  <c r="N72"/>
  <c r="L72"/>
  <c r="J72"/>
  <c r="H72"/>
  <c r="F72"/>
  <c r="D72"/>
  <c r="O71"/>
  <c r="M71"/>
  <c r="K71"/>
  <c r="I71"/>
  <c r="G71"/>
  <c r="E71"/>
  <c r="N70"/>
  <c r="L70"/>
  <c r="J70"/>
  <c r="H70"/>
  <c r="F70"/>
  <c r="D70"/>
  <c r="O69"/>
  <c r="M69"/>
  <c r="K69"/>
  <c r="I69"/>
  <c r="G69"/>
  <c r="E69"/>
  <c r="N68"/>
  <c r="L68"/>
  <c r="J68"/>
  <c r="H68"/>
  <c r="F68"/>
  <c r="D68"/>
  <c r="O67"/>
  <c r="M67"/>
  <c r="K67"/>
  <c r="I67"/>
  <c r="G67"/>
  <c r="E67"/>
  <c r="N66"/>
  <c r="L66"/>
  <c r="J66"/>
  <c r="H66"/>
  <c r="F66"/>
  <c r="D66"/>
  <c r="O65"/>
  <c r="M65"/>
  <c r="K65"/>
  <c r="I65"/>
  <c r="G65"/>
  <c r="E65"/>
  <c r="N64"/>
  <c r="L64"/>
  <c r="J64"/>
  <c r="H64"/>
  <c r="F64"/>
  <c r="D64"/>
  <c r="O63"/>
  <c r="M63"/>
  <c r="K63"/>
  <c r="I63"/>
  <c r="G63"/>
  <c r="E63"/>
  <c r="N62"/>
  <c r="L62"/>
  <c r="J62"/>
  <c r="H62"/>
  <c r="F62"/>
  <c r="D62"/>
  <c r="O61"/>
  <c r="M61"/>
  <c r="K61"/>
  <c r="I61"/>
  <c r="G61"/>
  <c r="E61"/>
  <c r="N60"/>
  <c r="L60"/>
  <c r="J60"/>
  <c r="H60"/>
  <c r="F60"/>
  <c r="D60"/>
  <c r="O59"/>
  <c r="M59"/>
  <c r="K59"/>
  <c r="I59"/>
  <c r="G59"/>
  <c r="E59"/>
  <c r="N58"/>
  <c r="L58"/>
  <c r="J58"/>
  <c r="H58"/>
  <c r="F58"/>
  <c r="D58"/>
  <c r="O57"/>
  <c r="M57"/>
  <c r="K57"/>
  <c r="I57"/>
  <c r="G57"/>
  <c r="C92" s="1"/>
  <c r="E57"/>
  <c r="N56"/>
  <c r="L56"/>
  <c r="J56"/>
  <c r="H56"/>
  <c r="F56"/>
  <c r="D56"/>
  <c r="O55"/>
  <c r="M55"/>
  <c r="K55"/>
  <c r="I55"/>
  <c r="G55"/>
  <c r="E55"/>
  <c r="N54"/>
  <c r="L54"/>
  <c r="J54"/>
  <c r="H54"/>
  <c r="F54"/>
  <c r="D54"/>
  <c r="O53"/>
  <c r="M53"/>
  <c r="K53"/>
  <c r="I53"/>
  <c r="G53"/>
  <c r="E53"/>
  <c r="N52"/>
  <c r="L52"/>
  <c r="J52"/>
  <c r="H52"/>
  <c r="F52"/>
  <c r="D52"/>
  <c r="O51"/>
  <c r="M51"/>
  <c r="K51"/>
  <c r="I51"/>
  <c r="G51"/>
  <c r="C90" s="1"/>
  <c r="E51"/>
  <c r="N50"/>
  <c r="L50"/>
  <c r="J50"/>
  <c r="H50"/>
  <c r="F50"/>
  <c r="D50"/>
  <c r="O49"/>
  <c r="M49"/>
  <c r="K49"/>
  <c r="I49"/>
  <c r="G49"/>
  <c r="C88" s="1"/>
  <c r="E49"/>
  <c r="N48"/>
  <c r="L48"/>
  <c r="J48"/>
  <c r="H48"/>
  <c r="F48"/>
  <c r="D48"/>
  <c r="O47"/>
  <c r="M47"/>
  <c r="K47"/>
  <c r="I47"/>
  <c r="G47"/>
  <c r="E47"/>
  <c r="N46"/>
  <c r="L46"/>
  <c r="J46"/>
  <c r="H46"/>
  <c r="F46"/>
  <c r="D46"/>
  <c r="O45"/>
  <c r="M45"/>
  <c r="K45"/>
  <c r="I45"/>
  <c r="G45"/>
  <c r="E45"/>
  <c r="N44"/>
  <c r="L44"/>
  <c r="J44"/>
  <c r="H44"/>
  <c r="F44"/>
  <c r="D44"/>
  <c r="O43"/>
  <c r="M43"/>
  <c r="K43"/>
  <c r="I43"/>
  <c r="G43"/>
  <c r="E43"/>
  <c r="N42"/>
  <c r="L42"/>
  <c r="J42"/>
  <c r="H42"/>
  <c r="F42"/>
  <c r="D42"/>
  <c r="O41"/>
  <c r="M41"/>
  <c r="K41"/>
  <c r="I41"/>
  <c r="G41"/>
  <c r="E41"/>
  <c r="N40"/>
  <c r="L40"/>
  <c r="J40"/>
  <c r="H40"/>
  <c r="F40"/>
  <c r="D40"/>
  <c r="N38"/>
  <c r="L38"/>
  <c r="J38"/>
  <c r="H38"/>
  <c r="F38"/>
  <c r="D38"/>
  <c r="O37"/>
  <c r="M37"/>
  <c r="J37"/>
  <c r="H37"/>
  <c r="F37"/>
  <c r="D37"/>
  <c r="O36"/>
  <c r="M36"/>
  <c r="K36"/>
  <c r="I36"/>
  <c r="G36"/>
  <c r="E36"/>
  <c r="N35"/>
  <c r="L35"/>
  <c r="J35"/>
  <c r="H35"/>
  <c r="F35"/>
  <c r="D35"/>
  <c r="O34"/>
  <c r="M34"/>
  <c r="K34"/>
  <c r="I34"/>
  <c r="G34"/>
  <c r="E34"/>
  <c r="N33"/>
  <c r="L33"/>
  <c r="J33"/>
  <c r="H33"/>
  <c r="F33"/>
  <c r="D33"/>
  <c r="O32"/>
  <c r="M32"/>
  <c r="K32"/>
  <c r="I32"/>
  <c r="G32"/>
  <c r="E32"/>
  <c r="N31"/>
  <c r="L31"/>
  <c r="J31"/>
  <c r="H31"/>
  <c r="F31"/>
  <c r="D31"/>
  <c r="O30"/>
  <c r="M30"/>
  <c r="K30"/>
  <c r="I30"/>
  <c r="G30"/>
  <c r="E30"/>
  <c r="N29"/>
  <c r="L29"/>
  <c r="J29"/>
  <c r="H29"/>
  <c r="F29"/>
  <c r="D29"/>
  <c r="O28"/>
  <c r="M28"/>
  <c r="K28"/>
  <c r="I28"/>
  <c r="G28"/>
  <c r="C100" s="1"/>
  <c r="E28"/>
  <c r="N27"/>
  <c r="L27"/>
  <c r="J27"/>
  <c r="H27"/>
  <c r="F27"/>
  <c r="D27"/>
  <c r="O26"/>
  <c r="M26"/>
  <c r="K26"/>
  <c r="I26"/>
  <c r="G26"/>
  <c r="E26"/>
  <c r="N25"/>
  <c r="L25"/>
  <c r="J25"/>
  <c r="H25"/>
  <c r="F25"/>
  <c r="D25"/>
  <c r="O24"/>
  <c r="M24"/>
  <c r="K24"/>
  <c r="I24"/>
  <c r="G24"/>
  <c r="E24"/>
  <c r="N23"/>
  <c r="L23"/>
  <c r="J23"/>
  <c r="H23"/>
  <c r="F23"/>
  <c r="D23"/>
  <c r="O22"/>
  <c r="M22"/>
  <c r="K22"/>
  <c r="I22"/>
  <c r="G22"/>
  <c r="C99" s="1"/>
  <c r="E22"/>
  <c r="N21"/>
  <c r="L21"/>
  <c r="J21"/>
  <c r="H21"/>
  <c r="F21"/>
  <c r="D21"/>
  <c r="O20"/>
  <c r="M20"/>
  <c r="K20"/>
  <c r="I20"/>
  <c r="G20"/>
  <c r="C97" s="1"/>
  <c r="E20"/>
  <c r="N19"/>
  <c r="L19"/>
  <c r="J19"/>
  <c r="H19"/>
  <c r="F19"/>
  <c r="D19"/>
  <c r="O18"/>
  <c r="M18"/>
  <c r="K18"/>
  <c r="I18"/>
  <c r="G18"/>
  <c r="E18"/>
  <c r="N17"/>
  <c r="L17"/>
  <c r="J17"/>
  <c r="H17"/>
  <c r="F17"/>
  <c r="D17"/>
  <c r="O16"/>
  <c r="M16"/>
  <c r="K16"/>
  <c r="I16"/>
  <c r="G16"/>
  <c r="E16"/>
  <c r="N15"/>
  <c r="L15"/>
  <c r="J15"/>
  <c r="H15"/>
  <c r="F15"/>
  <c r="D15"/>
  <c r="O14"/>
  <c r="M14"/>
  <c r="K14"/>
  <c r="I14"/>
  <c r="G14"/>
  <c r="E14"/>
  <c r="N13"/>
  <c r="L13"/>
  <c r="J13"/>
  <c r="H13"/>
  <c r="F13"/>
  <c r="D13"/>
  <c r="K37"/>
  <c r="I37"/>
  <c r="G37"/>
  <c r="E37"/>
  <c r="N36"/>
  <c r="L36"/>
  <c r="J36"/>
  <c r="H36"/>
  <c r="F36"/>
  <c r="D36"/>
  <c r="O35"/>
  <c r="M35"/>
  <c r="K35"/>
  <c r="I35"/>
  <c r="G35"/>
  <c r="E35"/>
  <c r="N34"/>
  <c r="L34"/>
  <c r="J34"/>
  <c r="H34"/>
  <c r="F34"/>
  <c r="D34"/>
  <c r="O33"/>
  <c r="M33"/>
  <c r="K33"/>
  <c r="I33"/>
  <c r="G33"/>
  <c r="E33"/>
  <c r="N32"/>
  <c r="L32"/>
  <c r="J32"/>
  <c r="H32"/>
  <c r="F32"/>
  <c r="D32"/>
  <c r="O31"/>
  <c r="M31"/>
  <c r="K31"/>
  <c r="I31"/>
  <c r="G31"/>
  <c r="E31"/>
  <c r="N30"/>
  <c r="L30"/>
  <c r="J30"/>
  <c r="H30"/>
  <c r="F30"/>
  <c r="D30"/>
  <c r="O29"/>
  <c r="M29"/>
  <c r="K29"/>
  <c r="I29"/>
  <c r="G29"/>
  <c r="C101" s="1"/>
  <c r="E29"/>
  <c r="N28"/>
  <c r="L28"/>
  <c r="J28"/>
  <c r="H28"/>
  <c r="F28"/>
  <c r="D28"/>
  <c r="O27"/>
  <c r="M27"/>
  <c r="K27"/>
  <c r="I27"/>
  <c r="G27"/>
  <c r="E27"/>
  <c r="N26"/>
  <c r="L26"/>
  <c r="J26"/>
  <c r="H26"/>
  <c r="F26"/>
  <c r="D26"/>
  <c r="O25"/>
  <c r="M25"/>
  <c r="K25"/>
  <c r="I25"/>
  <c r="G25"/>
  <c r="E25"/>
  <c r="N24"/>
  <c r="L24"/>
  <c r="J24"/>
  <c r="H24"/>
  <c r="F24"/>
  <c r="D24"/>
  <c r="O23"/>
  <c r="M23"/>
  <c r="K23"/>
  <c r="I23"/>
  <c r="G23"/>
  <c r="E23"/>
  <c r="N22"/>
  <c r="L22"/>
  <c r="J22"/>
  <c r="H22"/>
  <c r="F22"/>
  <c r="D22"/>
  <c r="O21"/>
  <c r="M21"/>
  <c r="K21"/>
  <c r="I21"/>
  <c r="G21"/>
  <c r="C98" s="1"/>
  <c r="E21"/>
  <c r="N20"/>
  <c r="L20"/>
  <c r="J20"/>
  <c r="H20"/>
  <c r="F20"/>
  <c r="D20"/>
  <c r="O19"/>
  <c r="M19"/>
  <c r="K19"/>
  <c r="I19"/>
  <c r="G19"/>
  <c r="C96" s="1"/>
  <c r="E19"/>
  <c r="N18"/>
  <c r="L18"/>
  <c r="J18"/>
  <c r="H18"/>
  <c r="F18"/>
  <c r="D18"/>
  <c r="O17"/>
  <c r="M17"/>
  <c r="K17"/>
  <c r="I17"/>
  <c r="G17"/>
  <c r="E17"/>
  <c r="N16"/>
  <c r="L16"/>
  <c r="J16"/>
  <c r="H16"/>
  <c r="F16"/>
  <c r="D16"/>
  <c r="O15"/>
  <c r="M15"/>
  <c r="K15"/>
  <c r="I15"/>
  <c r="G15"/>
  <c r="E15"/>
  <c r="N14"/>
  <c r="L14"/>
  <c r="J14"/>
  <c r="H14"/>
  <c r="F14"/>
  <c r="D14"/>
  <c r="O13"/>
  <c r="M13"/>
  <c r="K13"/>
  <c r="I13"/>
  <c r="G13"/>
  <c r="E13"/>
  <c r="N12"/>
  <c r="G12"/>
  <c r="D12"/>
  <c r="K12"/>
  <c r="M39"/>
  <c r="I39"/>
  <c r="E12"/>
  <c r="J39"/>
  <c r="L12"/>
  <c r="I12"/>
  <c r="L39"/>
  <c r="O12"/>
  <c r="G39"/>
  <c r="F39"/>
  <c r="N39"/>
  <c r="E39"/>
  <c r="O39"/>
  <c r="D39"/>
  <c r="H39"/>
  <c r="J12"/>
  <c r="H12"/>
  <c r="M12"/>
  <c r="F12"/>
  <c r="K39"/>
  <c r="N81" l="1"/>
  <c r="N79" s="1"/>
  <c r="C91"/>
  <c r="L81"/>
  <c r="L79" s="1"/>
  <c r="H81"/>
  <c r="H79" s="1"/>
  <c r="M81"/>
  <c r="M79" s="1"/>
  <c r="I81"/>
  <c r="I79" s="1"/>
  <c r="G81"/>
  <c r="C94" s="1"/>
  <c r="J81"/>
  <c r="J79" s="1"/>
  <c r="O81"/>
  <c r="O79" s="1"/>
  <c r="K81"/>
  <c r="K79" s="1"/>
  <c r="F81"/>
  <c r="F79" s="1"/>
  <c r="E81"/>
  <c r="E79" s="1"/>
  <c r="D81"/>
  <c r="D79" s="1"/>
  <c r="D77"/>
  <c r="J77"/>
  <c r="M77"/>
  <c r="F77"/>
  <c r="H77"/>
  <c r="N77"/>
  <c r="L77"/>
  <c r="E77"/>
  <c r="K77"/>
  <c r="G77"/>
  <c r="O77"/>
  <c r="I77"/>
  <c r="G79" l="1"/>
  <c r="C85" s="1"/>
</calcChain>
</file>

<file path=xl/sharedStrings.xml><?xml version="1.0" encoding="utf-8"?>
<sst xmlns="http://schemas.openxmlformats.org/spreadsheetml/2006/main" count="593" uniqueCount="147">
  <si>
    <t>Tableaux des emplois au prix d'achat [naio_10_cp16]</t>
  </si>
  <si>
    <t>Dernière mise à jour</t>
  </si>
  <si>
    <t>Date d'extraction</t>
  </si>
  <si>
    <t>Source des données</t>
  </si>
  <si>
    <t>UNIT</t>
  </si>
  <si>
    <t>STK_FLOW</t>
  </si>
  <si>
    <t>INDUSE</t>
  </si>
  <si>
    <t>PROD_NA</t>
  </si>
  <si>
    <t>Belgique</t>
  </si>
  <si>
    <t>Tchéquie</t>
  </si>
  <si>
    <t>Danemark</t>
  </si>
  <si>
    <t>Allemagne (jusqu'en 1990, ancien territoire de la RFA)</t>
  </si>
  <si>
    <t>France</t>
  </si>
  <si>
    <t>Italie</t>
  </si>
  <si>
    <t>Hongrie</t>
  </si>
  <si>
    <t>Pays-Bas</t>
  </si>
  <si>
    <t>Autriche</t>
  </si>
  <si>
    <t>Suède</t>
  </si>
  <si>
    <t>Norvège</t>
  </si>
  <si>
    <t>Royaume-Uni</t>
  </si>
  <si>
    <t>01</t>
  </si>
  <si>
    <t>Produits de l'agriculture et de la chasse et services annexes</t>
  </si>
  <si>
    <t>02</t>
  </si>
  <si>
    <t>Produits sylvicoles et services annexes</t>
  </si>
  <si>
    <t>03</t>
  </si>
  <si>
    <t>Produits de la pêche et de l'aquaculture; services de soutien à la pêche</t>
  </si>
  <si>
    <t>05-09</t>
  </si>
  <si>
    <t>Produits des industries extractives</t>
  </si>
  <si>
    <t>10-12</t>
  </si>
  <si>
    <t>Produits des industries alimentaires, boissons et produits à base de tabac</t>
  </si>
  <si>
    <t>13-15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</si>
  <si>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</si>
  <si>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</si>
  <si>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</si>
  <si>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</si>
  <si>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</si>
  <si>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</si>
  <si>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</si>
  <si>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</si>
  <si>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</si>
  <si>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</si>
  <si>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</si>
  <si>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</si>
  <si>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</si>
  <si>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</si>
  <si>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</si>
  <si>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</si>
  <si>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31-32</t>
  </si>
  <si>
    <t>Meubles et autres produits manufacturés</t>
  </si>
  <si>
    <t>Réparation et installation de machines et d'équipements</t>
  </si>
  <si>
    <t>Électricité, gaz, vapeur et air conditionné</t>
  </si>
  <si>
    <t>Eau naturelle; traitement et distribution d'eau</t>
  </si>
  <si>
    <t>37-39</t>
  </si>
  <si>
    <t>Collecte et traitement des eaux usées; boues d'épuration; collecte, traitement et élimination des déchets; récupération de matériaux; Dépollution et autres services de gestion des déchets</t>
  </si>
  <si>
    <t>41-43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</si>
  <si>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</si>
  <si>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</si>
  <si>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</si>
  <si>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</si>
  <si>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</si>
  <si>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</si>
  <si>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</si>
  <si>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</si>
  <si>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</si>
  <si>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55-56</t>
  </si>
  <si>
    <t>Services d'hébergement et de restauration</t>
  </si>
  <si>
    <t>Édition</t>
  </si>
  <si>
    <t>59-60</t>
  </si>
  <si>
    <t>Production de films cinématographiques, de vidéos et de programmes de télévision; enregistrement sonore et édition musicale; programmation et diffusion</t>
  </si>
  <si>
    <t>Services de télécommunications</t>
  </si>
  <si>
    <t>62-63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</si>
  <si>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</si>
  <si>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</si>
  <si>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</si>
  <si>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</si>
  <si>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Services immobiliers à l'exclusion des loyers imputés</t>
  </si>
  <si>
    <t>Loyers imputés des logements occupés par leur propriétaire</t>
  </si>
  <si>
    <t>69-70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</si>
  <si>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</si>
  <si>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</si>
  <si>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</si>
  <si>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</si>
  <si>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74-75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</si>
  <si>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</si>
  <si>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</si>
  <si>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</si>
  <si>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</si>
  <si>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80-82</t>
  </si>
  <si>
    <t>Services de sécurité et d'enquête; services relatifs aux bâtiments et aménagement paysager; services administratifs et autres services de soutien aux entreprises</t>
  </si>
  <si>
    <t>Services d'administration publique et de défense; services de sécurité sociale obligatoire</t>
  </si>
  <si>
    <t>Services de l'enseignement</t>
  </si>
  <si>
    <t>Services de santé humaine</t>
  </si>
  <si>
    <t>87-88</t>
  </si>
  <si>
    <t>Services d'hébergement médico-social et social; services d'action sociale sans hébergement</t>
  </si>
  <si>
    <t>90-92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</si>
  <si>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</si>
  <si>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</si>
  <si>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</si>
  <si>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</si>
  <si>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</si>
  <si>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97-98</t>
  </si>
  <si>
    <t>Services des ménages en tant qu'employeurs; biens et services divers produits par les ménages pour leur usage propre</t>
  </si>
  <si>
    <t>Services extra-territoriaux</t>
  </si>
  <si>
    <t>Total</t>
  </si>
  <si>
    <t>total services</t>
  </si>
  <si>
    <t>total</t>
  </si>
  <si>
    <t>OK</t>
  </si>
  <si>
    <t>Eurostat</t>
  </si>
  <si>
    <t>Millions d'euros</t>
  </si>
  <si>
    <t>non disponible</t>
  </si>
  <si>
    <t>05/05/2021  10007033</t>
  </si>
  <si>
    <t>27/05/2021  11026024</t>
  </si>
  <si>
    <t>GEO</t>
  </si>
  <si>
    <t>Finlande</t>
  </si>
  <si>
    <t>Total*</t>
  </si>
  <si>
    <t>Caractères spécial 0</t>
  </si>
  <si>
    <t>Activités cinématographique, vidéo, production de programmes de télévision, activités de programmation et de diffusion</t>
  </si>
  <si>
    <t>Télécommunications</t>
  </si>
  <si>
    <t>Programmation, conseil en informatique et autres services d'information</t>
  </si>
  <si>
    <t xml:space="preserve">France </t>
  </si>
  <si>
    <t>proposé</t>
  </si>
  <si>
    <t>sous-tratance</t>
  </si>
  <si>
    <t>avant RAS</t>
  </si>
  <si>
    <t>après RAS</t>
  </si>
  <si>
    <t>dont intraconsommation</t>
  </si>
  <si>
    <t>prodouits industriels</t>
  </si>
  <si>
    <t>pour la France RAS  somme NAF 86 à 92, 60 et 79</t>
  </si>
  <si>
    <t>TEI</t>
  </si>
  <si>
    <t>actuel</t>
  </si>
  <si>
    <t>pays</t>
  </si>
  <si>
    <t xml:space="preserve">dont </t>
  </si>
  <si>
    <t>- édition</t>
  </si>
  <si>
    <t xml:space="preserve">- Programmation, conseil </t>
  </si>
  <si>
    <t>- services de télécommunications</t>
  </si>
  <si>
    <t>produits industriels</t>
  </si>
  <si>
    <t xml:space="preserve"> -Papier et carton</t>
  </si>
  <si>
    <t xml:space="preserve"> -Travaux d'impression et de reproduction</t>
  </si>
  <si>
    <t>- Produits de la cokéfaction et du raffinage</t>
  </si>
  <si>
    <t xml:space="preserve"> -Produits chimiques</t>
  </si>
  <si>
    <t xml:space="preserve"> -Produits informatiques, électroniques</t>
  </si>
  <si>
    <t xml:space="preserve"> -Équipements électriques</t>
  </si>
  <si>
    <t>Ci de l'ensemble télécomunication en produit 60</t>
  </si>
  <si>
    <t>60</t>
  </si>
  <si>
    <t>- total services d'informations</t>
  </si>
  <si>
    <t xml:space="preserve"> - Services juridiques et comptables; sièges sociaux;</t>
  </si>
  <si>
    <t>- Programmation, conseil et autres activités informatique</t>
  </si>
  <si>
    <t>services y.c. construction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</si>
</sst>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dd\.mm\.yy"/>
    <numFmt numFmtId="167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" xfId="0" quotePrefix="1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/>
    <xf numFmtId="0" fontId="4" fillId="0" borderId="0" xfId="0" applyFont="1"/>
    <xf numFmtId="0" fontId="4" fillId="4" borderId="0" xfId="0" applyFont="1" applyFill="1"/>
    <xf numFmtId="0" fontId="4" fillId="3" borderId="1" xfId="0" applyNumberFormat="1" applyFont="1" applyFill="1" applyBorder="1" applyAlignment="1"/>
    <xf numFmtId="165" fontId="4" fillId="2" borderId="1" xfId="0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0" borderId="0" xfId="0" applyFont="1"/>
    <xf numFmtId="165" fontId="4" fillId="0" borderId="0" xfId="0" applyNumberFormat="1" applyFont="1"/>
    <xf numFmtId="165" fontId="4" fillId="4" borderId="0" xfId="0" applyNumberFormat="1" applyFont="1" applyFill="1"/>
    <xf numFmtId="0" fontId="4" fillId="4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3" borderId="3" xfId="0" applyNumberFormat="1" applyFont="1" applyFill="1" applyBorder="1" applyAlignment="1"/>
    <xf numFmtId="3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3" fontId="0" fillId="0" borderId="0" xfId="0" applyNumberFormat="1"/>
    <xf numFmtId="0" fontId="2" fillId="3" borderId="0" xfId="0" applyNumberFormat="1" applyFont="1" applyFill="1" applyBorder="1" applyAlignment="1"/>
    <xf numFmtId="164" fontId="0" fillId="0" borderId="0" xfId="0" applyNumberFormat="1"/>
    <xf numFmtId="0" fontId="0" fillId="2" borderId="0" xfId="0" applyFill="1"/>
    <xf numFmtId="0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164" fontId="0" fillId="2" borderId="0" xfId="0" applyNumberFormat="1" applyFill="1"/>
    <xf numFmtId="0" fontId="6" fillId="0" borderId="0" xfId="0" applyFont="1"/>
    <xf numFmtId="0" fontId="7" fillId="0" borderId="0" xfId="0" applyFont="1" applyAlignment="1">
      <alignment horizontal="center"/>
    </xf>
    <xf numFmtId="165" fontId="6" fillId="0" borderId="0" xfId="0" applyNumberFormat="1" applyFont="1"/>
    <xf numFmtId="165" fontId="4" fillId="4" borderId="1" xfId="0" applyNumberFormat="1" applyFont="1" applyFill="1" applyBorder="1" applyAlignment="1"/>
    <xf numFmtId="164" fontId="1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4" xfId="0" applyFont="1" applyBorder="1"/>
    <xf numFmtId="0" fontId="4" fillId="5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5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5" borderId="4" xfId="0" applyNumberFormat="1" applyFont="1" applyFill="1" applyBorder="1" applyAlignment="1"/>
    <xf numFmtId="165" fontId="8" fillId="5" borderId="5" xfId="0" applyNumberFormat="1" applyFont="1" applyFill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4" fillId="5" borderId="8" xfId="0" applyNumberFormat="1" applyFont="1" applyFill="1" applyBorder="1" applyAlignment="1"/>
    <xf numFmtId="165" fontId="4" fillId="5" borderId="9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5" borderId="8" xfId="0" quotePrefix="1" applyNumberFormat="1" applyFont="1" applyFill="1" applyBorder="1" applyAlignment="1"/>
    <xf numFmtId="165" fontId="4" fillId="2" borderId="0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0" fontId="8" fillId="5" borderId="8" xfId="0" applyFont="1" applyFill="1" applyBorder="1"/>
    <xf numFmtId="165" fontId="8" fillId="5" borderId="9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5" borderId="11" xfId="0" quotePrefix="1" applyNumberFormat="1" applyFont="1" applyFill="1" applyBorder="1" applyAlignment="1"/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9" fillId="0" borderId="0" xfId="0" applyFont="1"/>
    <xf numFmtId="167" fontId="10" fillId="0" borderId="0" xfId="0" applyNumberFormat="1" applyFont="1"/>
    <xf numFmtId="167" fontId="9" fillId="0" borderId="0" xfId="0" applyNumberFormat="1" applyFont="1"/>
    <xf numFmtId="167" fontId="0" fillId="0" borderId="0" xfId="0" applyNumberFormat="1"/>
    <xf numFmtId="167" fontId="4" fillId="0" borderId="0" xfId="0" applyNumberFormat="1" applyFont="1"/>
    <xf numFmtId="0" fontId="11" fillId="5" borderId="9" xfId="0" quotePrefix="1" applyNumberFormat="1" applyFont="1" applyFill="1" applyBorder="1" applyAlignment="1"/>
    <xf numFmtId="165" fontId="11" fillId="5" borderId="9" xfId="0" applyNumberFormat="1" applyFont="1" applyFill="1" applyBorder="1" applyAlignment="1">
      <alignment horizontal="center"/>
    </xf>
    <xf numFmtId="165" fontId="11" fillId="5" borderId="0" xfId="0" applyNumberFormat="1" applyFont="1" applyFill="1" applyBorder="1" applyAlignment="1">
      <alignment horizontal="center"/>
    </xf>
    <xf numFmtId="165" fontId="11" fillId="5" borderId="10" xfId="0" applyNumberFormat="1" applyFont="1" applyFill="1" applyBorder="1" applyAlignment="1">
      <alignment horizontal="center"/>
    </xf>
    <xf numFmtId="0" fontId="12" fillId="5" borderId="0" xfId="0" applyFont="1" applyFill="1"/>
    <xf numFmtId="0" fontId="4" fillId="5" borderId="9" xfId="0" quotePrefix="1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67</xdr:row>
      <xdr:rowOff>142876</xdr:rowOff>
    </xdr:from>
    <xdr:to>
      <xdr:col>18</xdr:col>
      <xdr:colOff>495300</xdr:colOff>
      <xdr:row>67</xdr:row>
      <xdr:rowOff>152401</xdr:rowOff>
    </xdr:to>
    <xdr:cxnSp macro="">
      <xdr:nvCxnSpPr>
        <xdr:cNvPr id="2" name="Connecteur droit avec flèche 1"/>
        <xdr:cNvCxnSpPr/>
      </xdr:nvCxnSpPr>
      <xdr:spPr>
        <a:xfrm rot="10800000">
          <a:off x="13287375" y="13544551"/>
          <a:ext cx="3619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133350</xdr:colOff>
      <xdr:row>67</xdr:row>
      <xdr:rowOff>142876</xdr:rowOff>
    </xdr:from>
    <xdr:to>
      <xdr:col>18</xdr:col>
      <xdr:colOff>495300</xdr:colOff>
      <xdr:row>67</xdr:row>
      <xdr:rowOff>152401</xdr:rowOff>
    </xdr:to>
    <xdr:cxnSp macro="">
      <xdr:nvCxnSpPr>
        <xdr:cNvPr id="3" name="Connecteur droit avec flèche 2"/>
        <xdr:cNvCxnSpPr/>
      </xdr:nvCxnSpPr>
      <xdr:spPr>
        <a:xfrm rot="10800000">
          <a:off x="13287375" y="13544551"/>
          <a:ext cx="361950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AppData\Local\Temp\Temp1_TEI%20blog.zip\TEI%20information%20communication%20Europ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I europe"/>
      <sheetName val="Structue TEI Europe"/>
      <sheetName val="ratio proposé"/>
    </sheetNames>
    <sheetDataSet>
      <sheetData sheetId="0">
        <row r="376">
          <cell r="B376">
            <v>19520.699999999997</v>
          </cell>
          <cell r="C376">
            <v>7944.91</v>
          </cell>
          <cell r="D376">
            <v>12184.82</v>
          </cell>
          <cell r="E376">
            <v>141493</v>
          </cell>
          <cell r="F376">
            <v>96475.36</v>
          </cell>
          <cell r="G376">
            <v>65265.4</v>
          </cell>
          <cell r="H376">
            <v>4287.7199999999993</v>
          </cell>
          <cell r="I376">
            <v>42407</v>
          </cell>
          <cell r="J376">
            <v>13302.460000000001</v>
          </cell>
          <cell r="K376">
            <v>11073</v>
          </cell>
          <cell r="L376">
            <v>32146.84</v>
          </cell>
          <cell r="M376">
            <v>13353.45</v>
          </cell>
          <cell r="N376">
            <v>102774.09</v>
          </cell>
          <cell r="O376">
            <v>562228.75</v>
          </cell>
        </row>
        <row r="378">
          <cell r="B378">
            <v>8190.2</v>
          </cell>
          <cell r="C378">
            <v>3974.14</v>
          </cell>
          <cell r="D378">
            <v>3401.55</v>
          </cell>
          <cell r="E378">
            <v>72218</v>
          </cell>
          <cell r="F378">
            <v>22234.559999999998</v>
          </cell>
          <cell r="G378">
            <v>20162</v>
          </cell>
          <cell r="H378">
            <v>919.58999999999992</v>
          </cell>
          <cell r="I378">
            <v>12007</v>
          </cell>
          <cell r="J378">
            <v>5882.67</v>
          </cell>
          <cell r="K378">
            <v>3081.04</v>
          </cell>
          <cell r="L378">
            <v>12746.760000000002</v>
          </cell>
          <cell r="M378">
            <v>2952.11</v>
          </cell>
          <cell r="N378">
            <v>33553.800000000003</v>
          </cell>
          <cell r="O378">
            <v>201323.41999999998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8"/>
  <sheetViews>
    <sheetView topLeftCell="C300" workbookViewId="0">
      <selection activeCell="B310" sqref="B310:N310"/>
    </sheetView>
  </sheetViews>
  <sheetFormatPr baseColWidth="10" defaultColWidth="10" defaultRowHeight="15"/>
  <cols>
    <col min="1" max="1" width="19.42578125" customWidth="1"/>
    <col min="6" max="6" width="10" style="25"/>
  </cols>
  <sheetData>
    <row r="1" spans="1:15">
      <c r="A1" s="14" t="s">
        <v>0</v>
      </c>
    </row>
    <row r="3" spans="1:15">
      <c r="A3" s="14" t="s">
        <v>1</v>
      </c>
      <c r="B3" s="15" t="s">
        <v>110</v>
      </c>
    </row>
    <row r="4" spans="1:15">
      <c r="A4" s="14" t="s">
        <v>2</v>
      </c>
      <c r="B4" s="15" t="s">
        <v>111</v>
      </c>
    </row>
    <row r="5" spans="1:15">
      <c r="A5" s="14" t="s">
        <v>3</v>
      </c>
      <c r="B5" s="14" t="s">
        <v>107</v>
      </c>
    </row>
    <row r="7" spans="1:15">
      <c r="A7" s="14" t="s">
        <v>4</v>
      </c>
      <c r="B7" s="14" t="s">
        <v>108</v>
      </c>
    </row>
    <row r="8" spans="1:15">
      <c r="A8" s="14" t="s">
        <v>5</v>
      </c>
      <c r="B8" s="14" t="s">
        <v>103</v>
      </c>
    </row>
    <row r="9" spans="1:15">
      <c r="A9" s="14" t="s">
        <v>6</v>
      </c>
      <c r="B9" s="14" t="s">
        <v>66</v>
      </c>
    </row>
    <row r="11" spans="1:15">
      <c r="A11" s="16" t="s">
        <v>112</v>
      </c>
      <c r="B11" s="16" t="s">
        <v>8</v>
      </c>
      <c r="C11" s="16" t="s">
        <v>9</v>
      </c>
      <c r="D11" s="16" t="s">
        <v>10</v>
      </c>
      <c r="E11" s="16" t="s">
        <v>11</v>
      </c>
      <c r="F11" s="2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6" t="s">
        <v>113</v>
      </c>
      <c r="L11" s="16" t="s">
        <v>17</v>
      </c>
      <c r="M11" s="16" t="s">
        <v>18</v>
      </c>
      <c r="N11" s="16" t="s">
        <v>19</v>
      </c>
      <c r="O11" s="17" t="s">
        <v>114</v>
      </c>
    </row>
    <row r="12" spans="1:15">
      <c r="A12" s="16" t="s">
        <v>21</v>
      </c>
      <c r="B12" s="18">
        <v>0</v>
      </c>
      <c r="C12" s="18">
        <v>0</v>
      </c>
      <c r="D12" s="19">
        <v>0.14000000000000001</v>
      </c>
      <c r="E12" s="18">
        <v>0</v>
      </c>
      <c r="F12" s="27">
        <v>0</v>
      </c>
      <c r="G12" s="18">
        <v>0</v>
      </c>
      <c r="H12" s="18">
        <v>0</v>
      </c>
      <c r="I12" s="18">
        <v>0</v>
      </c>
      <c r="J12" s="18">
        <v>0</v>
      </c>
      <c r="K12" s="20">
        <v>0</v>
      </c>
      <c r="L12" s="21">
        <v>0.1</v>
      </c>
      <c r="M12" s="19">
        <v>6.22</v>
      </c>
      <c r="N12" s="18">
        <v>0</v>
      </c>
      <c r="O12" s="22">
        <f>SUM(B12:N12)</f>
        <v>6.46</v>
      </c>
    </row>
    <row r="13" spans="1:15">
      <c r="A13" s="16" t="s">
        <v>23</v>
      </c>
      <c r="B13" s="18">
        <v>0</v>
      </c>
      <c r="C13" s="18">
        <v>0</v>
      </c>
      <c r="D13" s="19">
        <v>0.02</v>
      </c>
      <c r="E13" s="18">
        <v>0</v>
      </c>
      <c r="F13" s="27">
        <v>0</v>
      </c>
      <c r="G13" s="21">
        <v>0.4</v>
      </c>
      <c r="H13" s="18">
        <v>0</v>
      </c>
      <c r="I13" s="18">
        <v>0</v>
      </c>
      <c r="J13" s="18">
        <v>0</v>
      </c>
      <c r="K13" s="20">
        <v>0</v>
      </c>
      <c r="L13" s="18">
        <v>0</v>
      </c>
      <c r="M13" s="19">
        <v>0.54</v>
      </c>
      <c r="N13" s="18">
        <v>0</v>
      </c>
      <c r="O13" s="22">
        <f t="shared" ref="O13:O76" si="0">SUM(B13:N13)</f>
        <v>0.96000000000000008</v>
      </c>
    </row>
    <row r="14" spans="1:15">
      <c r="A14" s="16" t="s">
        <v>25</v>
      </c>
      <c r="B14" s="18">
        <v>0</v>
      </c>
      <c r="C14" s="18">
        <v>0</v>
      </c>
      <c r="D14" s="19">
        <v>0.01</v>
      </c>
      <c r="E14" s="18">
        <v>0</v>
      </c>
      <c r="F14" s="27">
        <v>0</v>
      </c>
      <c r="G14" s="18">
        <v>0</v>
      </c>
      <c r="H14" s="18">
        <v>0</v>
      </c>
      <c r="I14" s="18">
        <v>0</v>
      </c>
      <c r="J14" s="18">
        <v>0</v>
      </c>
      <c r="K14" s="19">
        <v>0.22</v>
      </c>
      <c r="L14" s="18">
        <v>0</v>
      </c>
      <c r="M14" s="19">
        <v>3.54</v>
      </c>
      <c r="N14" s="18">
        <v>0</v>
      </c>
      <c r="O14" s="22">
        <f t="shared" si="0"/>
        <v>3.77</v>
      </c>
    </row>
    <row r="15" spans="1:15">
      <c r="A15" s="16" t="s">
        <v>27</v>
      </c>
      <c r="B15" s="18">
        <v>0</v>
      </c>
      <c r="C15" s="18">
        <v>0</v>
      </c>
      <c r="D15" s="19">
        <v>0.75</v>
      </c>
      <c r="E15" s="18">
        <v>17</v>
      </c>
      <c r="F15" s="28">
        <v>1.83</v>
      </c>
      <c r="G15" s="21">
        <v>7.6</v>
      </c>
      <c r="H15" s="19">
        <v>0.46</v>
      </c>
      <c r="I15" s="18">
        <v>2</v>
      </c>
      <c r="J15" s="18">
        <v>0</v>
      </c>
      <c r="K15" s="20">
        <v>0</v>
      </c>
      <c r="L15" s="18">
        <v>0</v>
      </c>
      <c r="M15" s="19">
        <v>1.61</v>
      </c>
      <c r="N15" s="18">
        <v>0</v>
      </c>
      <c r="O15" s="22">
        <f t="shared" si="0"/>
        <v>31.25</v>
      </c>
    </row>
    <row r="16" spans="1:15">
      <c r="A16" s="16" t="s">
        <v>29</v>
      </c>
      <c r="B16" s="21">
        <v>4.8</v>
      </c>
      <c r="C16" s="19">
        <v>0.23</v>
      </c>
      <c r="D16" s="19">
        <v>4.71</v>
      </c>
      <c r="E16" s="18">
        <v>0</v>
      </c>
      <c r="F16" s="28">
        <v>74.95</v>
      </c>
      <c r="G16" s="21">
        <v>0.7</v>
      </c>
      <c r="H16" s="19">
        <v>0.28999999999999998</v>
      </c>
      <c r="I16" s="18">
        <v>3</v>
      </c>
      <c r="J16" s="19">
        <v>1.07</v>
      </c>
      <c r="K16" s="19">
        <v>8.23</v>
      </c>
      <c r="L16" s="18">
        <v>0</v>
      </c>
      <c r="M16" s="19">
        <v>33.450000000000003</v>
      </c>
      <c r="N16" s="19">
        <v>327.57</v>
      </c>
      <c r="O16" s="22">
        <f t="shared" si="0"/>
        <v>459</v>
      </c>
    </row>
    <row r="17" spans="1:15">
      <c r="A17" s="16" t="s">
        <v>31</v>
      </c>
      <c r="B17" s="18">
        <v>0</v>
      </c>
      <c r="C17" s="19">
        <v>0.04</v>
      </c>
      <c r="D17" s="19">
        <v>1.17</v>
      </c>
      <c r="E17" s="18">
        <v>0</v>
      </c>
      <c r="F17" s="28">
        <v>50.95</v>
      </c>
      <c r="G17" s="21">
        <v>2.2000000000000002</v>
      </c>
      <c r="H17" s="21">
        <v>0.2</v>
      </c>
      <c r="I17" s="18">
        <v>1</v>
      </c>
      <c r="J17" s="19">
        <v>1.24</v>
      </c>
      <c r="K17" s="19">
        <v>5.04</v>
      </c>
      <c r="L17" s="21">
        <v>5.4</v>
      </c>
      <c r="M17" s="19">
        <v>15.44</v>
      </c>
      <c r="N17" s="18">
        <v>0</v>
      </c>
      <c r="O17" s="22">
        <f t="shared" si="0"/>
        <v>82.68</v>
      </c>
    </row>
    <row r="18" spans="1:15">
      <c r="A18" s="16" t="s">
        <v>32</v>
      </c>
      <c r="B18" s="21">
        <v>0.1</v>
      </c>
      <c r="C18" s="18">
        <v>3</v>
      </c>
      <c r="D18" s="19">
        <v>0.14000000000000001</v>
      </c>
      <c r="E18" s="18">
        <v>0</v>
      </c>
      <c r="F18" s="29">
        <v>98.2</v>
      </c>
      <c r="G18" s="21">
        <v>1.3</v>
      </c>
      <c r="H18" s="18">
        <v>0</v>
      </c>
      <c r="I18" s="18">
        <v>6</v>
      </c>
      <c r="J18" s="19">
        <v>7.0000000000000007E-2</v>
      </c>
      <c r="K18" s="19">
        <v>0.56000000000000005</v>
      </c>
      <c r="L18" s="19">
        <v>3.53</v>
      </c>
      <c r="M18" s="19">
        <v>4.29</v>
      </c>
      <c r="N18" s="18">
        <v>0</v>
      </c>
      <c r="O18" s="22">
        <f t="shared" si="0"/>
        <v>117.19</v>
      </c>
    </row>
    <row r="19" spans="1:15">
      <c r="A19" s="16" t="s">
        <v>33</v>
      </c>
      <c r="B19" s="21">
        <v>137.9</v>
      </c>
      <c r="C19" s="19">
        <v>117.45</v>
      </c>
      <c r="D19" s="19">
        <v>42.57</v>
      </c>
      <c r="E19" s="18">
        <v>273</v>
      </c>
      <c r="F19" s="28">
        <v>1986.98</v>
      </c>
      <c r="G19" s="21">
        <v>365.9</v>
      </c>
      <c r="H19" s="19">
        <v>62.53</v>
      </c>
      <c r="I19" s="18">
        <v>368</v>
      </c>
      <c r="J19" s="19">
        <v>7.89</v>
      </c>
      <c r="K19" s="19">
        <v>15.29</v>
      </c>
      <c r="L19" s="19">
        <v>70.56</v>
      </c>
      <c r="M19" s="19">
        <v>59.92</v>
      </c>
      <c r="N19" s="19">
        <v>1965.43</v>
      </c>
      <c r="O19" s="22">
        <f t="shared" si="0"/>
        <v>5473.42</v>
      </c>
    </row>
    <row r="20" spans="1:15">
      <c r="A20" s="16" t="s">
        <v>34</v>
      </c>
      <c r="B20" s="21">
        <v>351.5</v>
      </c>
      <c r="C20" s="19">
        <v>274.13</v>
      </c>
      <c r="D20" s="19">
        <v>64.72</v>
      </c>
      <c r="E20" s="18">
        <v>3128</v>
      </c>
      <c r="F20" s="29">
        <v>1231.7</v>
      </c>
      <c r="G20" s="18">
        <v>264</v>
      </c>
      <c r="H20" s="19">
        <v>162.74</v>
      </c>
      <c r="I20" s="18">
        <v>558</v>
      </c>
      <c r="J20" s="19">
        <v>788.08</v>
      </c>
      <c r="K20" s="19">
        <v>491.72</v>
      </c>
      <c r="L20" s="19">
        <v>478.68</v>
      </c>
      <c r="M20" s="19">
        <v>186.63</v>
      </c>
      <c r="N20" s="21">
        <v>1123.0999999999999</v>
      </c>
      <c r="O20" s="22">
        <f t="shared" si="0"/>
        <v>9103</v>
      </c>
    </row>
    <row r="21" spans="1:15">
      <c r="A21" s="16" t="s">
        <v>35</v>
      </c>
      <c r="B21" s="21">
        <v>12.3</v>
      </c>
      <c r="C21" s="19">
        <v>4.29</v>
      </c>
      <c r="D21" s="19">
        <v>2.63</v>
      </c>
      <c r="E21" s="18">
        <v>79</v>
      </c>
      <c r="F21" s="28">
        <v>61.69</v>
      </c>
      <c r="G21" s="21">
        <v>4.7</v>
      </c>
      <c r="H21" s="19">
        <v>0.65</v>
      </c>
      <c r="I21" s="18">
        <v>3</v>
      </c>
      <c r="J21" s="19">
        <v>4.13</v>
      </c>
      <c r="K21" s="19">
        <v>1.01</v>
      </c>
      <c r="L21" s="19">
        <v>1.76</v>
      </c>
      <c r="M21" s="19">
        <v>23.05</v>
      </c>
      <c r="N21" s="19">
        <v>20.54</v>
      </c>
      <c r="O21" s="22">
        <f t="shared" si="0"/>
        <v>218.74999999999997</v>
      </c>
    </row>
    <row r="22" spans="1:15">
      <c r="A22" s="16" t="s">
        <v>36</v>
      </c>
      <c r="B22" s="21">
        <v>20.5</v>
      </c>
      <c r="C22" s="19">
        <v>6.34</v>
      </c>
      <c r="D22" s="19">
        <v>6.19</v>
      </c>
      <c r="E22" s="18">
        <v>75</v>
      </c>
      <c r="F22" s="28">
        <v>301.63</v>
      </c>
      <c r="G22" s="21">
        <v>40.1</v>
      </c>
      <c r="H22" s="19">
        <v>3.39</v>
      </c>
      <c r="I22" s="18">
        <v>59</v>
      </c>
      <c r="J22" s="19">
        <v>1.04</v>
      </c>
      <c r="K22" s="19">
        <v>1.92</v>
      </c>
      <c r="L22" s="21">
        <v>16.600000000000001</v>
      </c>
      <c r="M22" s="19">
        <v>9.5399999999999991</v>
      </c>
      <c r="N22" s="19">
        <v>470.24</v>
      </c>
      <c r="O22" s="22">
        <f t="shared" si="0"/>
        <v>1011.4899999999999</v>
      </c>
    </row>
    <row r="23" spans="1:15">
      <c r="A23" s="16" t="s">
        <v>37</v>
      </c>
      <c r="B23" s="18">
        <v>0</v>
      </c>
      <c r="C23" s="18">
        <v>0</v>
      </c>
      <c r="D23" s="21">
        <v>0.3</v>
      </c>
      <c r="E23" s="18">
        <v>0</v>
      </c>
      <c r="F23" s="28">
        <v>0.61</v>
      </c>
      <c r="G23" s="18">
        <v>0</v>
      </c>
      <c r="H23" s="19">
        <v>0.11</v>
      </c>
      <c r="I23" s="18">
        <v>0</v>
      </c>
      <c r="J23" s="18">
        <v>0</v>
      </c>
      <c r="K23" s="20">
        <v>0</v>
      </c>
      <c r="L23" s="18">
        <v>0</v>
      </c>
      <c r="M23" s="18">
        <v>0</v>
      </c>
      <c r="N23" s="18">
        <v>0</v>
      </c>
      <c r="O23" s="22">
        <f t="shared" si="0"/>
        <v>1.02</v>
      </c>
    </row>
    <row r="24" spans="1:15">
      <c r="A24" s="16" t="s">
        <v>38</v>
      </c>
      <c r="B24" s="21">
        <v>3.6</v>
      </c>
      <c r="C24" s="19">
        <v>0.08</v>
      </c>
      <c r="D24" s="19">
        <v>5.58</v>
      </c>
      <c r="E24" s="18">
        <v>3</v>
      </c>
      <c r="F24" s="27">
        <v>320</v>
      </c>
      <c r="G24" s="21">
        <v>24.1</v>
      </c>
      <c r="H24" s="19">
        <v>0.44</v>
      </c>
      <c r="I24" s="18">
        <v>15</v>
      </c>
      <c r="J24" s="19">
        <v>8.85</v>
      </c>
      <c r="K24" s="19">
        <v>0.62</v>
      </c>
      <c r="L24" s="19">
        <v>3.01</v>
      </c>
      <c r="M24" s="19">
        <v>22.83</v>
      </c>
      <c r="N24" s="18">
        <v>0</v>
      </c>
      <c r="O24" s="22">
        <f t="shared" si="0"/>
        <v>407.11</v>
      </c>
    </row>
    <row r="25" spans="1:15">
      <c r="A25" s="16" t="s">
        <v>39</v>
      </c>
      <c r="B25" s="18">
        <v>0</v>
      </c>
      <c r="C25" s="18">
        <v>0</v>
      </c>
      <c r="D25" s="19">
        <v>1.36</v>
      </c>
      <c r="E25" s="18">
        <v>0</v>
      </c>
      <c r="F25" s="28">
        <v>7.98</v>
      </c>
      <c r="G25" s="18">
        <v>12</v>
      </c>
      <c r="H25" s="19">
        <v>0.06</v>
      </c>
      <c r="I25" s="18">
        <v>0</v>
      </c>
      <c r="J25" s="18">
        <v>0</v>
      </c>
      <c r="K25" s="19">
        <v>0.83</v>
      </c>
      <c r="L25" s="19">
        <v>3.32</v>
      </c>
      <c r="M25" s="19">
        <v>5.04</v>
      </c>
      <c r="N25" s="18">
        <v>0</v>
      </c>
      <c r="O25" s="22">
        <f t="shared" si="0"/>
        <v>30.589999999999996</v>
      </c>
    </row>
    <row r="26" spans="1:15">
      <c r="A26" s="16" t="s">
        <v>40</v>
      </c>
      <c r="B26" s="18">
        <v>0</v>
      </c>
      <c r="C26" s="18">
        <v>0</v>
      </c>
      <c r="D26" s="19">
        <v>0.41</v>
      </c>
      <c r="E26" s="18">
        <v>0</v>
      </c>
      <c r="F26" s="29">
        <v>73.7</v>
      </c>
      <c r="G26" s="21">
        <v>0.3</v>
      </c>
      <c r="H26" s="18">
        <v>0</v>
      </c>
      <c r="I26" s="18">
        <v>0</v>
      </c>
      <c r="J26" s="18">
        <v>0</v>
      </c>
      <c r="K26" s="19">
        <v>0.01</v>
      </c>
      <c r="L26" s="19">
        <v>7.78</v>
      </c>
      <c r="M26" s="19">
        <v>3.11</v>
      </c>
      <c r="N26" s="18">
        <v>0</v>
      </c>
      <c r="O26" s="22">
        <f t="shared" si="0"/>
        <v>85.31</v>
      </c>
    </row>
    <row r="27" spans="1:15">
      <c r="A27" s="16" t="s">
        <v>41</v>
      </c>
      <c r="B27" s="18">
        <v>0</v>
      </c>
      <c r="C27" s="19">
        <v>0.08</v>
      </c>
      <c r="D27" s="19">
        <v>5.34</v>
      </c>
      <c r="E27" s="18">
        <v>7</v>
      </c>
      <c r="F27" s="29">
        <v>74.5</v>
      </c>
      <c r="G27" s="21">
        <v>15.5</v>
      </c>
      <c r="H27" s="21">
        <v>1.3</v>
      </c>
      <c r="I27" s="18">
        <v>6</v>
      </c>
      <c r="J27" s="19">
        <v>6.51</v>
      </c>
      <c r="K27" s="19">
        <v>0.82</v>
      </c>
      <c r="L27" s="19">
        <v>3.84</v>
      </c>
      <c r="M27" s="19">
        <v>24.23</v>
      </c>
      <c r="N27" s="18">
        <v>0</v>
      </c>
      <c r="O27" s="22">
        <f t="shared" si="0"/>
        <v>145.12</v>
      </c>
    </row>
    <row r="28" spans="1:15">
      <c r="A28" s="16" t="s">
        <v>42</v>
      </c>
      <c r="B28" s="21">
        <v>0.2</v>
      </c>
      <c r="C28" s="19">
        <v>1.71</v>
      </c>
      <c r="D28" s="19">
        <v>9.16</v>
      </c>
      <c r="E28" s="18">
        <v>70</v>
      </c>
      <c r="F28" s="28">
        <v>148.47</v>
      </c>
      <c r="G28" s="21">
        <v>275.5</v>
      </c>
      <c r="H28" s="19">
        <v>5.43</v>
      </c>
      <c r="I28" s="18">
        <v>27</v>
      </c>
      <c r="J28" s="18">
        <v>0</v>
      </c>
      <c r="K28" s="19">
        <v>16.809999999999999</v>
      </c>
      <c r="L28" s="19">
        <v>43.06</v>
      </c>
      <c r="M28" s="19">
        <v>55.21</v>
      </c>
      <c r="N28" s="19">
        <v>392.63</v>
      </c>
      <c r="O28" s="22">
        <f t="shared" si="0"/>
        <v>1045.1799999999998</v>
      </c>
    </row>
    <row r="29" spans="1:15">
      <c r="A29" s="16" t="s">
        <v>43</v>
      </c>
      <c r="B29" s="18">
        <v>0</v>
      </c>
      <c r="C29" s="18">
        <v>0</v>
      </c>
      <c r="D29" s="19">
        <v>3.17</v>
      </c>
      <c r="E29" s="18">
        <v>7</v>
      </c>
      <c r="F29" s="28">
        <v>85.13</v>
      </c>
      <c r="G29" s="21">
        <v>7.3</v>
      </c>
      <c r="H29" s="21">
        <v>0.2</v>
      </c>
      <c r="I29" s="18">
        <v>14</v>
      </c>
      <c r="J29" s="19">
        <v>0.38</v>
      </c>
      <c r="K29" s="19">
        <v>0.94</v>
      </c>
      <c r="L29" s="19">
        <v>9.0299999999999994</v>
      </c>
      <c r="M29" s="19">
        <v>10.61</v>
      </c>
      <c r="N29" s="18">
        <v>0</v>
      </c>
      <c r="O29" s="22">
        <f t="shared" si="0"/>
        <v>137.76</v>
      </c>
    </row>
    <row r="30" spans="1:15">
      <c r="A30" s="16" t="s">
        <v>44</v>
      </c>
      <c r="B30" s="18">
        <v>0</v>
      </c>
      <c r="C30" s="19">
        <v>8.39</v>
      </c>
      <c r="D30" s="21">
        <v>10.1</v>
      </c>
      <c r="E30" s="18">
        <v>6</v>
      </c>
      <c r="F30" s="28">
        <v>90.57</v>
      </c>
      <c r="G30" s="21">
        <v>9.6</v>
      </c>
      <c r="H30" s="19">
        <v>1.89</v>
      </c>
      <c r="I30" s="18">
        <v>10</v>
      </c>
      <c r="J30" s="18">
        <v>0</v>
      </c>
      <c r="K30" s="19">
        <v>9.4600000000000009</v>
      </c>
      <c r="L30" s="19">
        <v>20.13</v>
      </c>
      <c r="M30" s="19">
        <v>36.229999999999997</v>
      </c>
      <c r="N30" s="18">
        <v>0</v>
      </c>
      <c r="O30" s="22">
        <f t="shared" si="0"/>
        <v>202.37</v>
      </c>
    </row>
    <row r="31" spans="1:15">
      <c r="A31" s="16" t="s">
        <v>45</v>
      </c>
      <c r="B31" s="18">
        <v>0</v>
      </c>
      <c r="C31" s="18">
        <v>0</v>
      </c>
      <c r="D31" s="19">
        <v>0.14000000000000001</v>
      </c>
      <c r="E31" s="18">
        <v>8</v>
      </c>
      <c r="F31" s="28">
        <v>17.97</v>
      </c>
      <c r="G31" s="18">
        <v>0</v>
      </c>
      <c r="H31" s="19">
        <v>0.05</v>
      </c>
      <c r="I31" s="18">
        <v>0</v>
      </c>
      <c r="J31" s="18">
        <v>0</v>
      </c>
      <c r="K31" s="20">
        <v>0</v>
      </c>
      <c r="L31" s="18">
        <v>0</v>
      </c>
      <c r="M31" s="18">
        <v>0</v>
      </c>
      <c r="N31" s="18">
        <v>0</v>
      </c>
      <c r="O31" s="22">
        <f t="shared" si="0"/>
        <v>26.16</v>
      </c>
    </row>
    <row r="32" spans="1:15">
      <c r="A32" s="16" t="s">
        <v>46</v>
      </c>
      <c r="B32" s="18">
        <v>0</v>
      </c>
      <c r="C32" s="18">
        <v>0</v>
      </c>
      <c r="D32" s="18">
        <v>0</v>
      </c>
      <c r="E32" s="18">
        <v>0</v>
      </c>
      <c r="F32" s="28">
        <v>0.19</v>
      </c>
      <c r="G32" s="18">
        <v>0</v>
      </c>
      <c r="H32" s="18">
        <v>0</v>
      </c>
      <c r="I32" s="18">
        <v>0</v>
      </c>
      <c r="J32" s="18">
        <v>0</v>
      </c>
      <c r="K32" s="20">
        <v>0</v>
      </c>
      <c r="L32" s="18">
        <v>0</v>
      </c>
      <c r="M32" s="19">
        <v>0.54</v>
      </c>
      <c r="N32" s="18">
        <v>0</v>
      </c>
      <c r="O32" s="22">
        <f t="shared" si="0"/>
        <v>0.73</v>
      </c>
    </row>
    <row r="33" spans="1:15">
      <c r="A33" s="16" t="s">
        <v>48</v>
      </c>
      <c r="B33" s="21">
        <v>3.5</v>
      </c>
      <c r="C33" s="19">
        <v>0.23</v>
      </c>
      <c r="D33" s="19">
        <v>0.57999999999999996</v>
      </c>
      <c r="E33" s="18">
        <v>0</v>
      </c>
      <c r="F33" s="28">
        <v>20.83</v>
      </c>
      <c r="G33" s="21">
        <v>132.1</v>
      </c>
      <c r="H33" s="19">
        <v>1.38</v>
      </c>
      <c r="I33" s="18">
        <v>12</v>
      </c>
      <c r="J33" s="19">
        <v>5.66</v>
      </c>
      <c r="K33" s="19">
        <v>9.24</v>
      </c>
      <c r="L33" s="19">
        <v>6.54</v>
      </c>
      <c r="M33" s="19">
        <v>29.37</v>
      </c>
      <c r="N33" s="19">
        <v>30.82</v>
      </c>
      <c r="O33" s="22">
        <f t="shared" si="0"/>
        <v>252.24999999999997</v>
      </c>
    </row>
    <row r="34" spans="1:15">
      <c r="A34" s="16" t="s">
        <v>49</v>
      </c>
      <c r="B34" s="21">
        <v>5.2</v>
      </c>
      <c r="C34" s="21">
        <v>0.8</v>
      </c>
      <c r="D34" s="19">
        <v>24.94</v>
      </c>
      <c r="E34" s="18">
        <v>3</v>
      </c>
      <c r="F34" s="28">
        <v>9.5399999999999991</v>
      </c>
      <c r="G34" s="21">
        <v>106.6</v>
      </c>
      <c r="H34" s="19">
        <v>0.67</v>
      </c>
      <c r="I34" s="18">
        <v>14</v>
      </c>
      <c r="J34" s="19">
        <v>3.03</v>
      </c>
      <c r="K34" s="19">
        <v>5.61</v>
      </c>
      <c r="L34" s="19">
        <v>5.81</v>
      </c>
      <c r="M34" s="19">
        <v>38.06</v>
      </c>
      <c r="N34" s="19">
        <v>73.05</v>
      </c>
      <c r="O34" s="22">
        <f t="shared" si="0"/>
        <v>290.31</v>
      </c>
    </row>
    <row r="35" spans="1:15">
      <c r="A35" s="16" t="s">
        <v>50</v>
      </c>
      <c r="B35" s="21">
        <v>8.1</v>
      </c>
      <c r="C35" s="19">
        <v>3.99</v>
      </c>
      <c r="D35" s="19">
        <v>12.01</v>
      </c>
      <c r="E35" s="18">
        <v>145</v>
      </c>
      <c r="F35" s="28">
        <v>113.74</v>
      </c>
      <c r="G35" s="21">
        <v>20.9</v>
      </c>
      <c r="H35" s="19">
        <v>2.09</v>
      </c>
      <c r="I35" s="18">
        <v>10</v>
      </c>
      <c r="J35" s="19">
        <v>3.85</v>
      </c>
      <c r="K35" s="19">
        <v>13.25</v>
      </c>
      <c r="L35" s="19">
        <v>17.95</v>
      </c>
      <c r="M35" s="19">
        <v>9.65</v>
      </c>
      <c r="N35" s="19">
        <v>55.93</v>
      </c>
      <c r="O35" s="22">
        <f t="shared" si="0"/>
        <v>416.45999999999992</v>
      </c>
    </row>
    <row r="36" spans="1:15">
      <c r="A36" s="16" t="s">
        <v>51</v>
      </c>
      <c r="B36" s="21">
        <v>0.6</v>
      </c>
      <c r="C36" s="19">
        <v>0.04</v>
      </c>
      <c r="D36" s="19">
        <v>0.57999999999999996</v>
      </c>
      <c r="E36" s="18">
        <v>16</v>
      </c>
      <c r="F36" s="28">
        <v>12.54</v>
      </c>
      <c r="G36" s="21">
        <v>1.8</v>
      </c>
      <c r="H36" s="19">
        <v>0.17</v>
      </c>
      <c r="I36" s="18">
        <v>2</v>
      </c>
      <c r="J36" s="19">
        <v>0.18</v>
      </c>
      <c r="K36" s="20">
        <v>0</v>
      </c>
      <c r="L36" s="18">
        <v>0</v>
      </c>
      <c r="M36" s="19">
        <v>0.54</v>
      </c>
      <c r="N36" s="19">
        <v>5.71</v>
      </c>
      <c r="O36" s="22">
        <f t="shared" si="0"/>
        <v>40.160000000000004</v>
      </c>
    </row>
    <row r="37" spans="1:15">
      <c r="A37" s="16" t="s">
        <v>53</v>
      </c>
      <c r="B37" s="21">
        <v>2.6</v>
      </c>
      <c r="C37" s="19">
        <v>0.04</v>
      </c>
      <c r="D37" s="19">
        <v>10.55</v>
      </c>
      <c r="E37" s="18">
        <v>57</v>
      </c>
      <c r="F37" s="29">
        <v>105.8</v>
      </c>
      <c r="G37" s="21">
        <v>83.7</v>
      </c>
      <c r="H37" s="19">
        <v>0.62</v>
      </c>
      <c r="I37" s="18">
        <v>3</v>
      </c>
      <c r="J37" s="19">
        <v>3.51</v>
      </c>
      <c r="K37" s="19">
        <v>7.57</v>
      </c>
      <c r="L37" s="19">
        <v>20.13</v>
      </c>
      <c r="M37" s="21">
        <v>23.9</v>
      </c>
      <c r="N37" s="19">
        <v>17.12</v>
      </c>
      <c r="O37" s="22">
        <f t="shared" si="0"/>
        <v>335.53999999999996</v>
      </c>
    </row>
    <row r="38" spans="1:15">
      <c r="A38" s="16" t="s">
        <v>55</v>
      </c>
      <c r="B38" s="18">
        <v>8</v>
      </c>
      <c r="C38" s="19">
        <v>1.37</v>
      </c>
      <c r="D38" s="19">
        <v>0.54</v>
      </c>
      <c r="E38" s="18">
        <v>347</v>
      </c>
      <c r="F38" s="28">
        <v>21.33</v>
      </c>
      <c r="G38" s="21">
        <v>67.099999999999994</v>
      </c>
      <c r="H38" s="19">
        <v>1.34</v>
      </c>
      <c r="I38" s="18">
        <v>1</v>
      </c>
      <c r="J38" s="19">
        <v>14.88</v>
      </c>
      <c r="K38" s="19">
        <v>2.67</v>
      </c>
      <c r="L38" s="19">
        <v>13.28</v>
      </c>
      <c r="M38" s="19">
        <v>7.83</v>
      </c>
      <c r="N38" s="19">
        <v>5.71</v>
      </c>
      <c r="O38" s="22">
        <f t="shared" si="0"/>
        <v>492.04999999999995</v>
      </c>
    </row>
    <row r="39" spans="1:15">
      <c r="A39" s="16" t="s">
        <v>56</v>
      </c>
      <c r="B39" s="21">
        <v>3.4</v>
      </c>
      <c r="C39" s="19">
        <v>2.92</v>
      </c>
      <c r="D39" s="19">
        <v>0.62</v>
      </c>
      <c r="E39" s="18">
        <v>81</v>
      </c>
      <c r="F39" s="28">
        <v>18.48</v>
      </c>
      <c r="G39" s="21">
        <v>39.5</v>
      </c>
      <c r="H39" s="19">
        <v>0.03</v>
      </c>
      <c r="I39" s="18">
        <v>3</v>
      </c>
      <c r="J39" s="19">
        <v>4.97</v>
      </c>
      <c r="K39" s="20">
        <v>0</v>
      </c>
      <c r="L39" s="19">
        <v>1.56</v>
      </c>
      <c r="M39" s="19">
        <v>19.62</v>
      </c>
      <c r="N39" s="19">
        <v>10.27</v>
      </c>
      <c r="O39" s="22">
        <f t="shared" si="0"/>
        <v>185.37000000000003</v>
      </c>
    </row>
    <row r="40" spans="1:15">
      <c r="A40" s="16" t="s">
        <v>57</v>
      </c>
      <c r="B40" s="21">
        <v>6.3</v>
      </c>
      <c r="C40" s="21">
        <v>61.8</v>
      </c>
      <c r="D40" s="19">
        <v>6.52</v>
      </c>
      <c r="E40" s="18">
        <v>0</v>
      </c>
      <c r="F40" s="28">
        <v>349.86</v>
      </c>
      <c r="G40" s="21">
        <v>412.2</v>
      </c>
      <c r="H40" s="19">
        <v>0.23</v>
      </c>
      <c r="I40" s="18">
        <v>4</v>
      </c>
      <c r="J40" s="19">
        <v>9.93</v>
      </c>
      <c r="K40" s="19">
        <v>487.08</v>
      </c>
      <c r="L40" s="19">
        <v>6.23</v>
      </c>
      <c r="M40" s="18">
        <v>0</v>
      </c>
      <c r="N40" s="18">
        <v>0</v>
      </c>
      <c r="O40" s="22">
        <f t="shared" si="0"/>
        <v>1344.15</v>
      </c>
    </row>
    <row r="41" spans="1:15">
      <c r="A41" s="16" t="s">
        <v>58</v>
      </c>
      <c r="B41" s="18">
        <v>0</v>
      </c>
      <c r="C41" s="18">
        <v>0</v>
      </c>
      <c r="D41" s="18">
        <v>0</v>
      </c>
      <c r="E41" s="18">
        <v>0</v>
      </c>
      <c r="F41" s="27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9">
        <v>58.53</v>
      </c>
      <c r="N41" s="18">
        <v>0</v>
      </c>
      <c r="O41" s="22">
        <f t="shared" si="0"/>
        <v>58.53</v>
      </c>
    </row>
    <row r="42" spans="1:15">
      <c r="A42" s="16" t="s">
        <v>59</v>
      </c>
      <c r="B42" s="21">
        <v>59.6</v>
      </c>
      <c r="C42" s="19">
        <v>5.01</v>
      </c>
      <c r="D42" s="19">
        <v>20.49</v>
      </c>
      <c r="E42" s="18">
        <v>442</v>
      </c>
      <c r="F42" s="28">
        <v>76.78</v>
      </c>
      <c r="G42" s="21">
        <v>149.1</v>
      </c>
      <c r="H42" s="19">
        <v>7.49</v>
      </c>
      <c r="I42" s="18">
        <v>16</v>
      </c>
      <c r="J42" s="19">
        <v>87.45</v>
      </c>
      <c r="K42" s="19">
        <v>94.22</v>
      </c>
      <c r="L42" s="21">
        <v>35.799999999999997</v>
      </c>
      <c r="M42" s="19">
        <v>109.34</v>
      </c>
      <c r="N42" s="19">
        <v>254.52</v>
      </c>
      <c r="O42" s="22">
        <f t="shared" si="0"/>
        <v>1357.8</v>
      </c>
    </row>
    <row r="43" spans="1:15">
      <c r="A43" s="16" t="s">
        <v>60</v>
      </c>
      <c r="B43" s="18">
        <v>0</v>
      </c>
      <c r="C43" s="18">
        <v>0</v>
      </c>
      <c r="D43" s="19">
        <v>3.73</v>
      </c>
      <c r="E43" s="18">
        <v>0</v>
      </c>
      <c r="F43" s="27">
        <v>0</v>
      </c>
      <c r="G43" s="21">
        <v>2.6</v>
      </c>
      <c r="H43" s="18">
        <v>0</v>
      </c>
      <c r="I43" s="18">
        <v>0</v>
      </c>
      <c r="J43" s="19">
        <v>1.59</v>
      </c>
      <c r="K43" s="19">
        <v>5.74</v>
      </c>
      <c r="L43" s="19">
        <v>15.88</v>
      </c>
      <c r="M43" s="19">
        <v>22.94</v>
      </c>
      <c r="N43" s="18">
        <v>0</v>
      </c>
      <c r="O43" s="22">
        <f t="shared" si="0"/>
        <v>52.480000000000004</v>
      </c>
    </row>
    <row r="44" spans="1:15">
      <c r="A44" s="16" t="s">
        <v>61</v>
      </c>
      <c r="B44" s="18">
        <v>3</v>
      </c>
      <c r="C44" s="19">
        <v>0.19</v>
      </c>
      <c r="D44" s="19">
        <v>4.07</v>
      </c>
      <c r="E44" s="18">
        <v>38</v>
      </c>
      <c r="F44" s="28">
        <v>22.82</v>
      </c>
      <c r="G44" s="21">
        <v>17.5</v>
      </c>
      <c r="H44" s="21">
        <v>0.4</v>
      </c>
      <c r="I44" s="18">
        <v>1</v>
      </c>
      <c r="J44" s="19">
        <v>3.28</v>
      </c>
      <c r="K44" s="19">
        <v>18.940000000000001</v>
      </c>
      <c r="L44" s="19">
        <v>4.9800000000000004</v>
      </c>
      <c r="M44" s="19">
        <v>14.79</v>
      </c>
      <c r="N44" s="18">
        <v>0</v>
      </c>
      <c r="O44" s="22">
        <f t="shared" si="0"/>
        <v>128.97</v>
      </c>
    </row>
    <row r="45" spans="1:15">
      <c r="A45" s="16" t="s">
        <v>62</v>
      </c>
      <c r="B45" s="18">
        <v>16</v>
      </c>
      <c r="C45" s="19">
        <v>5.58</v>
      </c>
      <c r="D45" s="19">
        <v>11.95</v>
      </c>
      <c r="E45" s="18">
        <v>28</v>
      </c>
      <c r="F45" s="28">
        <v>614.59</v>
      </c>
      <c r="G45" s="21">
        <v>121.4</v>
      </c>
      <c r="H45" s="19">
        <v>3.96</v>
      </c>
      <c r="I45" s="18">
        <v>11</v>
      </c>
      <c r="J45" s="19">
        <v>28.34</v>
      </c>
      <c r="K45" s="18">
        <v>90</v>
      </c>
      <c r="L45" s="19">
        <v>212.21</v>
      </c>
      <c r="M45" s="19">
        <v>75.569999999999993</v>
      </c>
      <c r="N45" s="18">
        <v>0</v>
      </c>
      <c r="O45" s="22">
        <f t="shared" si="0"/>
        <v>1218.5999999999999</v>
      </c>
    </row>
    <row r="46" spans="1:15">
      <c r="A46" s="16" t="s">
        <v>63</v>
      </c>
      <c r="B46" s="21">
        <v>143.6</v>
      </c>
      <c r="C46" s="19">
        <v>45.77</v>
      </c>
      <c r="D46" s="19">
        <v>103.06</v>
      </c>
      <c r="E46" s="18">
        <v>372</v>
      </c>
      <c r="F46" s="29">
        <v>78.5</v>
      </c>
      <c r="G46" s="21">
        <v>23.6</v>
      </c>
      <c r="H46" s="19">
        <v>19.03</v>
      </c>
      <c r="I46" s="18">
        <v>57</v>
      </c>
      <c r="J46" s="19">
        <v>13.24</v>
      </c>
      <c r="K46" s="19">
        <v>9.08</v>
      </c>
      <c r="L46" s="19">
        <v>501.82</v>
      </c>
      <c r="M46" s="19">
        <v>188.67</v>
      </c>
      <c r="N46" s="19">
        <v>333.28</v>
      </c>
      <c r="O46" s="22">
        <f t="shared" si="0"/>
        <v>1888.65</v>
      </c>
    </row>
    <row r="47" spans="1:15">
      <c r="A47" s="16" t="s">
        <v>65</v>
      </c>
      <c r="B47" s="21">
        <v>13.5</v>
      </c>
      <c r="C47" s="19">
        <v>2.2799999999999998</v>
      </c>
      <c r="D47" s="19">
        <v>10.93</v>
      </c>
      <c r="E47" s="18">
        <v>114</v>
      </c>
      <c r="F47" s="28">
        <v>146.36000000000001</v>
      </c>
      <c r="G47" s="21">
        <v>91.6</v>
      </c>
      <c r="H47" s="19">
        <v>0.42</v>
      </c>
      <c r="I47" s="18">
        <v>43</v>
      </c>
      <c r="J47" s="19">
        <v>5.78</v>
      </c>
      <c r="K47" s="19">
        <v>33.43</v>
      </c>
      <c r="L47" s="19">
        <v>20.65</v>
      </c>
      <c r="M47" s="19">
        <v>40.630000000000003</v>
      </c>
      <c r="N47" s="19">
        <v>42.23</v>
      </c>
      <c r="O47" s="22">
        <f t="shared" si="0"/>
        <v>564.81000000000006</v>
      </c>
    </row>
    <row r="48" spans="1:15">
      <c r="A48" s="16" t="s">
        <v>66</v>
      </c>
      <c r="B48" s="18">
        <v>258</v>
      </c>
      <c r="C48" s="19">
        <v>110.49</v>
      </c>
      <c r="D48" s="19">
        <v>428.09</v>
      </c>
      <c r="E48" s="18">
        <v>2041</v>
      </c>
      <c r="F48" s="28">
        <v>646.32000000000005</v>
      </c>
      <c r="G48" s="21">
        <v>328.3</v>
      </c>
      <c r="H48" s="19">
        <v>2.96</v>
      </c>
      <c r="I48" s="18">
        <v>205</v>
      </c>
      <c r="J48" s="19">
        <v>59.87</v>
      </c>
      <c r="K48" s="19">
        <v>363.92</v>
      </c>
      <c r="L48" s="19">
        <v>370.66</v>
      </c>
      <c r="M48" s="19">
        <v>327.92</v>
      </c>
      <c r="N48" s="19">
        <v>2396.86</v>
      </c>
      <c r="O48" s="22">
        <f t="shared" si="0"/>
        <v>7539.3899999999994</v>
      </c>
    </row>
    <row r="49" spans="1:15">
      <c r="A49" s="16" t="s">
        <v>68</v>
      </c>
      <c r="B49" s="21">
        <v>42.3</v>
      </c>
      <c r="C49" s="18">
        <v>0</v>
      </c>
      <c r="D49" s="19">
        <v>4.79</v>
      </c>
      <c r="E49" s="18">
        <v>49</v>
      </c>
      <c r="F49" s="28">
        <v>1658.75</v>
      </c>
      <c r="G49" s="21">
        <v>4.5</v>
      </c>
      <c r="H49" s="19">
        <v>2.84</v>
      </c>
      <c r="I49" s="18">
        <v>0</v>
      </c>
      <c r="J49" s="19">
        <v>6.72</v>
      </c>
      <c r="K49" s="19">
        <v>20.11</v>
      </c>
      <c r="L49" s="19">
        <v>132.51</v>
      </c>
      <c r="M49" s="19">
        <v>37.520000000000003</v>
      </c>
      <c r="N49" s="18">
        <v>0</v>
      </c>
      <c r="O49" s="22">
        <f t="shared" si="0"/>
        <v>1959.0399999999997</v>
      </c>
    </row>
    <row r="50" spans="1:15">
      <c r="A50" s="16" t="s">
        <v>69</v>
      </c>
      <c r="B50" s="21">
        <v>9.6999999999999993</v>
      </c>
      <c r="C50" s="19">
        <v>8.81</v>
      </c>
      <c r="D50" s="19">
        <v>12.41</v>
      </c>
      <c r="E50" s="18">
        <v>1597</v>
      </c>
      <c r="F50" s="29">
        <v>232.7</v>
      </c>
      <c r="G50" s="21">
        <v>13.1</v>
      </c>
      <c r="H50" s="19">
        <v>2.76</v>
      </c>
      <c r="I50" s="18">
        <v>47</v>
      </c>
      <c r="J50" s="19">
        <v>27.96</v>
      </c>
      <c r="K50" s="19">
        <v>26.23</v>
      </c>
      <c r="L50" s="21">
        <v>96.3</v>
      </c>
      <c r="M50" s="19">
        <v>46.95</v>
      </c>
      <c r="N50" s="19">
        <v>143.81</v>
      </c>
      <c r="O50" s="22">
        <f t="shared" si="0"/>
        <v>2264.73</v>
      </c>
    </row>
    <row r="51" spans="1:15">
      <c r="A51" s="16" t="s">
        <v>71</v>
      </c>
      <c r="B51" s="18">
        <v>57</v>
      </c>
      <c r="C51" s="19">
        <v>40.950000000000003</v>
      </c>
      <c r="D51" s="19">
        <v>240.93</v>
      </c>
      <c r="E51" s="18">
        <v>2977</v>
      </c>
      <c r="F51" s="28">
        <v>530.03</v>
      </c>
      <c r="G51" s="21">
        <v>187.7</v>
      </c>
      <c r="H51" s="19">
        <v>48.15</v>
      </c>
      <c r="I51" s="18">
        <v>174</v>
      </c>
      <c r="J51" s="21">
        <v>115.3</v>
      </c>
      <c r="K51" s="21">
        <v>344.4</v>
      </c>
      <c r="L51" s="19">
        <v>1359.05</v>
      </c>
      <c r="M51" s="21">
        <v>157.9</v>
      </c>
      <c r="N51" s="19">
        <v>624.33000000000004</v>
      </c>
      <c r="O51" s="22">
        <f t="shared" si="0"/>
        <v>6856.74</v>
      </c>
    </row>
    <row r="52" spans="1:15">
      <c r="A52" s="16" t="s">
        <v>72</v>
      </c>
      <c r="B52" s="21">
        <v>21.4</v>
      </c>
      <c r="C52" s="19">
        <v>17.850000000000001</v>
      </c>
      <c r="D52" s="19">
        <v>7.92</v>
      </c>
      <c r="E52" s="18">
        <v>308</v>
      </c>
      <c r="F52" s="28">
        <v>287.13</v>
      </c>
      <c r="G52" s="18">
        <v>88</v>
      </c>
      <c r="H52" s="19">
        <v>6.77</v>
      </c>
      <c r="I52" s="18">
        <v>56</v>
      </c>
      <c r="J52" s="19">
        <v>41.57</v>
      </c>
      <c r="K52" s="19">
        <v>15.19</v>
      </c>
      <c r="L52" s="19">
        <v>31.65</v>
      </c>
      <c r="M52" s="19">
        <v>53.38</v>
      </c>
      <c r="N52" s="19">
        <v>155.22999999999999</v>
      </c>
      <c r="O52" s="22">
        <f t="shared" si="0"/>
        <v>1090.0899999999999</v>
      </c>
    </row>
    <row r="53" spans="1:15">
      <c r="A53" s="16" t="s">
        <v>73</v>
      </c>
      <c r="B53" s="21">
        <v>4.9000000000000004</v>
      </c>
      <c r="C53" s="19">
        <v>1.71</v>
      </c>
      <c r="D53" s="19">
        <v>4.82</v>
      </c>
      <c r="E53" s="18">
        <v>106</v>
      </c>
      <c r="F53" s="28">
        <v>93.57</v>
      </c>
      <c r="G53" s="21">
        <v>9.8000000000000007</v>
      </c>
      <c r="H53" s="19">
        <v>0.75</v>
      </c>
      <c r="I53" s="18">
        <v>5</v>
      </c>
      <c r="J53" s="19">
        <v>8.8699999999999992</v>
      </c>
      <c r="K53" s="19">
        <v>4.58</v>
      </c>
      <c r="L53" s="19">
        <v>4.57</v>
      </c>
      <c r="M53" s="19">
        <v>4.07</v>
      </c>
      <c r="N53" s="19">
        <v>21.69</v>
      </c>
      <c r="O53" s="22">
        <f t="shared" si="0"/>
        <v>270.33000000000004</v>
      </c>
    </row>
    <row r="54" spans="1:15">
      <c r="A54" s="16" t="s">
        <v>74</v>
      </c>
      <c r="B54" s="18">
        <v>13</v>
      </c>
      <c r="C54" s="18">
        <v>0</v>
      </c>
      <c r="D54" s="19">
        <v>3.79</v>
      </c>
      <c r="E54" s="18">
        <v>0</v>
      </c>
      <c r="F54" s="28">
        <v>72.27</v>
      </c>
      <c r="G54" s="21">
        <v>217.7</v>
      </c>
      <c r="H54" s="18">
        <v>0</v>
      </c>
      <c r="I54" s="18">
        <v>1</v>
      </c>
      <c r="J54" s="19">
        <v>0.62</v>
      </c>
      <c r="K54" s="19">
        <v>11.63</v>
      </c>
      <c r="L54" s="19">
        <v>3.11</v>
      </c>
      <c r="M54" s="19">
        <v>11.15</v>
      </c>
      <c r="N54" s="19">
        <v>39.950000000000003</v>
      </c>
      <c r="O54" s="22">
        <f t="shared" si="0"/>
        <v>374.21999999999997</v>
      </c>
    </row>
    <row r="55" spans="1:15">
      <c r="A55" s="16" t="s">
        <v>75</v>
      </c>
      <c r="B55" s="21">
        <v>16.2</v>
      </c>
      <c r="C55" s="19">
        <v>24.96</v>
      </c>
      <c r="D55" s="19">
        <v>58.56</v>
      </c>
      <c r="E55" s="18">
        <v>633</v>
      </c>
      <c r="F55" s="28">
        <v>417.97</v>
      </c>
      <c r="G55" s="21">
        <v>262.7</v>
      </c>
      <c r="H55" s="19">
        <v>9.4700000000000006</v>
      </c>
      <c r="I55" s="18">
        <v>71</v>
      </c>
      <c r="J55" s="19">
        <v>66.27</v>
      </c>
      <c r="K55" s="19">
        <v>47.15</v>
      </c>
      <c r="L55" s="19">
        <v>182.94</v>
      </c>
      <c r="M55" s="19">
        <v>111.81</v>
      </c>
      <c r="N55" s="19">
        <v>329.85</v>
      </c>
      <c r="O55" s="22">
        <f t="shared" si="0"/>
        <v>2231.88</v>
      </c>
    </row>
    <row r="56" spans="1:15">
      <c r="A56" s="16" t="s">
        <v>76</v>
      </c>
      <c r="B56" s="18">
        <v>0</v>
      </c>
      <c r="C56" s="20">
        <v>0</v>
      </c>
      <c r="D56" s="18">
        <v>0</v>
      </c>
      <c r="E56" s="18">
        <v>0</v>
      </c>
      <c r="F56" s="27">
        <v>0</v>
      </c>
      <c r="G56" s="18">
        <v>0</v>
      </c>
      <c r="H56" s="18">
        <v>0</v>
      </c>
      <c r="I56" s="18">
        <v>0</v>
      </c>
      <c r="J56" s="18">
        <v>0</v>
      </c>
      <c r="K56" s="20">
        <v>0</v>
      </c>
      <c r="L56" s="18">
        <v>0</v>
      </c>
      <c r="M56" s="18">
        <v>0</v>
      </c>
      <c r="N56" s="18">
        <v>0</v>
      </c>
      <c r="O56" s="22">
        <f t="shared" si="0"/>
        <v>0</v>
      </c>
    </row>
    <row r="57" spans="1:15">
      <c r="A57" s="16" t="s">
        <v>78</v>
      </c>
      <c r="B57" s="21">
        <v>197.8</v>
      </c>
      <c r="C57" s="19">
        <v>23.36</v>
      </c>
      <c r="D57" s="19">
        <v>66.64</v>
      </c>
      <c r="E57" s="18">
        <v>675</v>
      </c>
      <c r="F57" s="28">
        <v>1531.23</v>
      </c>
      <c r="G57" s="21">
        <v>556.20000000000005</v>
      </c>
      <c r="H57" s="19">
        <v>11.26</v>
      </c>
      <c r="I57" s="18">
        <v>396</v>
      </c>
      <c r="J57" s="19">
        <v>120.23</v>
      </c>
      <c r="K57" s="19">
        <v>184.22</v>
      </c>
      <c r="L57" s="19">
        <v>298.02</v>
      </c>
      <c r="M57" s="19">
        <v>97.44</v>
      </c>
      <c r="N57" s="19">
        <v>520.46</v>
      </c>
      <c r="O57" s="22">
        <f t="shared" si="0"/>
        <v>4677.8599999999997</v>
      </c>
    </row>
    <row r="58" spans="1:15">
      <c r="A58" s="16" t="s">
        <v>79</v>
      </c>
      <c r="B58" s="21">
        <v>1.7</v>
      </c>
      <c r="C58" s="18">
        <v>0</v>
      </c>
      <c r="D58" s="21">
        <v>12.8</v>
      </c>
      <c r="E58" s="18">
        <v>96</v>
      </c>
      <c r="F58" s="28">
        <v>186.31</v>
      </c>
      <c r="G58" s="21">
        <v>251.2</v>
      </c>
      <c r="H58" s="19">
        <v>1.86</v>
      </c>
      <c r="I58" s="18">
        <v>2</v>
      </c>
      <c r="J58" s="19">
        <v>2.75</v>
      </c>
      <c r="K58" s="19">
        <v>30.96</v>
      </c>
      <c r="L58" s="21">
        <v>132.30000000000001</v>
      </c>
      <c r="M58" s="19">
        <v>9.5399999999999991</v>
      </c>
      <c r="N58" s="19">
        <v>1.1399999999999999</v>
      </c>
      <c r="O58" s="22">
        <f t="shared" si="0"/>
        <v>728.56000000000006</v>
      </c>
    </row>
    <row r="59" spans="1:15">
      <c r="A59" s="16" t="s">
        <v>80</v>
      </c>
      <c r="B59" s="18">
        <v>0</v>
      </c>
      <c r="C59" s="19">
        <v>0.19</v>
      </c>
      <c r="D59" s="19">
        <v>0.02</v>
      </c>
      <c r="E59" s="18">
        <v>0</v>
      </c>
      <c r="F59" s="27">
        <v>0</v>
      </c>
      <c r="G59" s="21">
        <v>16.600000000000001</v>
      </c>
      <c r="H59" s="19">
        <v>3.12</v>
      </c>
      <c r="I59" s="18">
        <v>0</v>
      </c>
      <c r="J59" s="18">
        <v>0</v>
      </c>
      <c r="K59" s="19">
        <v>9.0399999999999991</v>
      </c>
      <c r="L59" s="18">
        <v>0</v>
      </c>
      <c r="M59" s="18">
        <v>0</v>
      </c>
      <c r="N59" s="18">
        <v>0</v>
      </c>
      <c r="O59" s="22">
        <f t="shared" si="0"/>
        <v>28.970000000000002</v>
      </c>
    </row>
    <row r="60" spans="1:15">
      <c r="A60" s="16" t="s">
        <v>81</v>
      </c>
      <c r="B60" s="21">
        <v>49.7</v>
      </c>
      <c r="C60" s="19">
        <v>63.24</v>
      </c>
      <c r="D60" s="19">
        <v>36.450000000000003</v>
      </c>
      <c r="E60" s="18">
        <v>644</v>
      </c>
      <c r="F60" s="28">
        <v>350.44</v>
      </c>
      <c r="G60" s="21">
        <v>258.89999999999998</v>
      </c>
      <c r="H60" s="19">
        <v>8.7100000000000009</v>
      </c>
      <c r="I60" s="18">
        <v>195</v>
      </c>
      <c r="J60" s="19">
        <v>112.72</v>
      </c>
      <c r="K60" s="19">
        <v>389.97</v>
      </c>
      <c r="L60" s="19">
        <v>258.69</v>
      </c>
      <c r="M60" s="19">
        <v>27.44</v>
      </c>
      <c r="N60" s="19">
        <v>707.65</v>
      </c>
      <c r="O60" s="22">
        <f t="shared" si="0"/>
        <v>3102.9100000000003</v>
      </c>
    </row>
    <row r="61" spans="1:15">
      <c r="A61" s="16" t="s">
        <v>83</v>
      </c>
      <c r="B61" s="21">
        <v>46.3</v>
      </c>
      <c r="C61" s="19">
        <v>11.47</v>
      </c>
      <c r="D61" s="19">
        <v>20.02</v>
      </c>
      <c r="E61" s="18">
        <v>1083</v>
      </c>
      <c r="F61" s="28">
        <v>50.87</v>
      </c>
      <c r="G61" s="18">
        <v>142</v>
      </c>
      <c r="H61" s="19">
        <v>5.83</v>
      </c>
      <c r="I61" s="18">
        <v>33</v>
      </c>
      <c r="J61" s="19">
        <v>11.34</v>
      </c>
      <c r="K61" s="19">
        <v>46.71</v>
      </c>
      <c r="L61" s="19">
        <v>69.84</v>
      </c>
      <c r="M61" s="21">
        <v>26.8</v>
      </c>
      <c r="N61" s="19">
        <v>365.24</v>
      </c>
      <c r="O61" s="22">
        <f t="shared" si="0"/>
        <v>1912.4199999999996</v>
      </c>
    </row>
    <row r="62" spans="1:15">
      <c r="A62" s="16" t="s">
        <v>84</v>
      </c>
      <c r="B62" s="21">
        <v>64.5</v>
      </c>
      <c r="C62" s="19">
        <v>4.41</v>
      </c>
      <c r="D62" s="19">
        <v>22.71</v>
      </c>
      <c r="E62" s="18">
        <v>387</v>
      </c>
      <c r="F62" s="28">
        <v>284.33999999999997</v>
      </c>
      <c r="G62" s="21">
        <v>306.3</v>
      </c>
      <c r="H62" s="19">
        <v>6.34</v>
      </c>
      <c r="I62" s="18">
        <v>150</v>
      </c>
      <c r="J62" s="19">
        <v>14.38</v>
      </c>
      <c r="K62" s="19">
        <v>192.08</v>
      </c>
      <c r="L62" s="19">
        <v>235.76</v>
      </c>
      <c r="M62" s="19">
        <v>42.45</v>
      </c>
      <c r="N62" s="19">
        <v>91.31</v>
      </c>
      <c r="O62" s="22">
        <f t="shared" si="0"/>
        <v>1801.58</v>
      </c>
    </row>
    <row r="63" spans="1:15">
      <c r="A63" s="16" t="s">
        <v>85</v>
      </c>
      <c r="B63" s="21">
        <v>21.7</v>
      </c>
      <c r="C63" s="19">
        <v>0.38</v>
      </c>
      <c r="D63" s="19">
        <v>16.989999999999998</v>
      </c>
      <c r="E63" s="18">
        <v>46</v>
      </c>
      <c r="F63" s="28">
        <v>22.08</v>
      </c>
      <c r="G63" s="21">
        <v>37.700000000000003</v>
      </c>
      <c r="H63" s="19">
        <v>0.51</v>
      </c>
      <c r="I63" s="18">
        <v>102</v>
      </c>
      <c r="J63" s="19">
        <v>48.16</v>
      </c>
      <c r="K63" s="19">
        <v>16.48</v>
      </c>
      <c r="L63" s="21">
        <v>88.2</v>
      </c>
      <c r="M63" s="19">
        <v>36.659999999999997</v>
      </c>
      <c r="N63" s="19">
        <v>146.09</v>
      </c>
      <c r="O63" s="22">
        <f t="shared" si="0"/>
        <v>582.95000000000005</v>
      </c>
    </row>
    <row r="64" spans="1:15">
      <c r="A64" s="16" t="s">
        <v>86</v>
      </c>
      <c r="B64" s="21">
        <v>0.9</v>
      </c>
      <c r="C64" s="18">
        <v>0</v>
      </c>
      <c r="D64" s="19">
        <v>6.18</v>
      </c>
      <c r="E64" s="18">
        <v>4</v>
      </c>
      <c r="F64" s="29">
        <v>9.4</v>
      </c>
      <c r="G64" s="21">
        <v>16.5</v>
      </c>
      <c r="H64" s="19">
        <v>0.11</v>
      </c>
      <c r="I64" s="18">
        <v>1</v>
      </c>
      <c r="J64" s="19">
        <v>0.22</v>
      </c>
      <c r="K64" s="19">
        <v>0.41</v>
      </c>
      <c r="L64" s="19">
        <v>10.69</v>
      </c>
      <c r="M64" s="19">
        <v>1.72</v>
      </c>
      <c r="N64" s="18">
        <v>0</v>
      </c>
      <c r="O64" s="22">
        <f t="shared" si="0"/>
        <v>51.129999999999995</v>
      </c>
    </row>
    <row r="65" spans="1:15">
      <c r="A65" s="16" t="s">
        <v>88</v>
      </c>
      <c r="B65" s="21">
        <v>72.7</v>
      </c>
      <c r="C65" s="19">
        <v>1.18</v>
      </c>
      <c r="D65" s="19">
        <v>60.44</v>
      </c>
      <c r="E65" s="18">
        <v>1815</v>
      </c>
      <c r="F65" s="28">
        <v>437.16</v>
      </c>
      <c r="G65" s="18">
        <v>263</v>
      </c>
      <c r="H65" s="19">
        <v>7.71</v>
      </c>
      <c r="I65" s="18">
        <v>46</v>
      </c>
      <c r="J65" s="19">
        <v>47.62</v>
      </c>
      <c r="K65" s="19">
        <v>20.82</v>
      </c>
      <c r="L65" s="19">
        <v>108.13</v>
      </c>
      <c r="M65" s="19">
        <v>107.52</v>
      </c>
      <c r="N65" s="19">
        <v>10.27</v>
      </c>
      <c r="O65" s="22">
        <f t="shared" si="0"/>
        <v>2997.55</v>
      </c>
    </row>
    <row r="66" spans="1:15">
      <c r="A66" s="16" t="s">
        <v>89</v>
      </c>
      <c r="B66" s="21">
        <v>2.5</v>
      </c>
      <c r="C66" s="18">
        <v>0</v>
      </c>
      <c r="D66" s="19">
        <v>6.25</v>
      </c>
      <c r="E66" s="18">
        <v>85</v>
      </c>
      <c r="F66" s="27">
        <v>0</v>
      </c>
      <c r="G66" s="21">
        <v>28.3</v>
      </c>
      <c r="H66" s="19">
        <v>1.73</v>
      </c>
      <c r="I66" s="18">
        <v>11</v>
      </c>
      <c r="J66" s="19">
        <v>2.04</v>
      </c>
      <c r="K66" s="19">
        <v>44.36</v>
      </c>
      <c r="L66" s="19">
        <v>3.53</v>
      </c>
      <c r="M66" s="19">
        <v>30.98</v>
      </c>
      <c r="N66" s="19">
        <v>11.41</v>
      </c>
      <c r="O66" s="22">
        <f t="shared" si="0"/>
        <v>227.1</v>
      </c>
    </row>
    <row r="67" spans="1:15">
      <c r="A67" s="16" t="s">
        <v>90</v>
      </c>
      <c r="B67" s="21">
        <v>0.9</v>
      </c>
      <c r="C67" s="21">
        <v>1.1000000000000001</v>
      </c>
      <c r="D67" s="19">
        <v>2.42</v>
      </c>
      <c r="E67" s="18">
        <v>65</v>
      </c>
      <c r="F67" s="28">
        <v>57.68</v>
      </c>
      <c r="G67" s="21">
        <v>11.9</v>
      </c>
      <c r="H67" s="19">
        <v>0.52</v>
      </c>
      <c r="I67" s="18">
        <v>9</v>
      </c>
      <c r="J67" s="19">
        <v>1.63</v>
      </c>
      <c r="K67" s="19">
        <v>9.18</v>
      </c>
      <c r="L67" s="19">
        <v>12.97</v>
      </c>
      <c r="M67" s="19">
        <v>3.86</v>
      </c>
      <c r="N67" s="18">
        <v>0</v>
      </c>
      <c r="O67" s="22">
        <f t="shared" si="0"/>
        <v>176.16000000000003</v>
      </c>
    </row>
    <row r="68" spans="1:15">
      <c r="A68" s="16" t="s">
        <v>91</v>
      </c>
      <c r="B68" s="21">
        <v>0.1</v>
      </c>
      <c r="C68" s="18">
        <v>0</v>
      </c>
      <c r="D68" s="19">
        <v>3.84</v>
      </c>
      <c r="E68" s="18">
        <v>0</v>
      </c>
      <c r="F68" s="28">
        <v>22.82</v>
      </c>
      <c r="G68" s="21">
        <v>5.9</v>
      </c>
      <c r="H68" s="19">
        <v>0.16</v>
      </c>
      <c r="I68" s="18">
        <v>2</v>
      </c>
      <c r="J68" s="19">
        <v>0.35</v>
      </c>
      <c r="K68" s="19">
        <v>6.33</v>
      </c>
      <c r="L68" s="19">
        <v>7.99</v>
      </c>
      <c r="M68" s="19">
        <v>1.72</v>
      </c>
      <c r="N68" s="18">
        <v>0</v>
      </c>
      <c r="O68" s="22">
        <f t="shared" si="0"/>
        <v>51.21</v>
      </c>
    </row>
    <row r="69" spans="1:15">
      <c r="A69" s="16" t="s">
        <v>93</v>
      </c>
      <c r="B69" s="18">
        <v>0</v>
      </c>
      <c r="C69" s="18">
        <v>0</v>
      </c>
      <c r="D69" s="18">
        <v>0</v>
      </c>
      <c r="E69" s="18">
        <v>0</v>
      </c>
      <c r="F69" s="27">
        <v>0</v>
      </c>
      <c r="G69" s="21">
        <v>0.1</v>
      </c>
      <c r="H69" s="18">
        <v>0</v>
      </c>
      <c r="I69" s="18">
        <v>0</v>
      </c>
      <c r="J69" s="18">
        <v>0</v>
      </c>
      <c r="K69" s="20">
        <v>0</v>
      </c>
      <c r="L69" s="21">
        <v>0.1</v>
      </c>
      <c r="M69" s="18">
        <v>0</v>
      </c>
      <c r="N69" s="19">
        <v>2.2799999999999998</v>
      </c>
      <c r="O69" s="22">
        <f t="shared" si="0"/>
        <v>2.48</v>
      </c>
    </row>
    <row r="70" spans="1:15">
      <c r="A70" s="16" t="s">
        <v>95</v>
      </c>
      <c r="B70" s="21">
        <v>24.5</v>
      </c>
      <c r="C70" s="19">
        <v>5.55</v>
      </c>
      <c r="D70" s="19">
        <v>43.45</v>
      </c>
      <c r="E70" s="18">
        <v>1583</v>
      </c>
      <c r="F70" s="27">
        <v>0</v>
      </c>
      <c r="G70" s="21">
        <v>131.4</v>
      </c>
      <c r="H70" s="19">
        <v>29.75</v>
      </c>
      <c r="I70" s="18">
        <v>4</v>
      </c>
      <c r="J70" s="19">
        <v>58.47</v>
      </c>
      <c r="K70" s="21">
        <v>0.4</v>
      </c>
      <c r="L70" s="19">
        <v>6.54</v>
      </c>
      <c r="M70" s="19">
        <v>3.86</v>
      </c>
      <c r="N70" s="19">
        <v>205.45</v>
      </c>
      <c r="O70" s="22">
        <f t="shared" si="0"/>
        <v>2096.37</v>
      </c>
    </row>
    <row r="71" spans="1:15">
      <c r="A71" s="16" t="s">
        <v>96</v>
      </c>
      <c r="B71" s="21">
        <v>24.6</v>
      </c>
      <c r="C71" s="18">
        <v>0</v>
      </c>
      <c r="D71" s="19">
        <v>1.19</v>
      </c>
      <c r="E71" s="18">
        <v>0</v>
      </c>
      <c r="F71" s="28">
        <v>26.34</v>
      </c>
      <c r="G71" s="21">
        <v>85.9</v>
      </c>
      <c r="H71" s="19">
        <v>0.54</v>
      </c>
      <c r="I71" s="18">
        <v>1</v>
      </c>
      <c r="J71" s="19">
        <v>0.88</v>
      </c>
      <c r="K71" s="19">
        <v>2.48</v>
      </c>
      <c r="L71" s="19">
        <v>3.53</v>
      </c>
      <c r="M71" s="19">
        <v>1.93</v>
      </c>
      <c r="N71" s="18">
        <v>0</v>
      </c>
      <c r="O71" s="22">
        <f t="shared" si="0"/>
        <v>148.38999999999999</v>
      </c>
    </row>
    <row r="72" spans="1:15">
      <c r="A72" s="16" t="s">
        <v>97</v>
      </c>
      <c r="B72" s="21">
        <v>8.8000000000000007</v>
      </c>
      <c r="C72" s="19">
        <v>0.08</v>
      </c>
      <c r="D72" s="19">
        <v>6.02</v>
      </c>
      <c r="E72" s="18">
        <v>77</v>
      </c>
      <c r="F72" s="28">
        <v>48.17</v>
      </c>
      <c r="G72" s="18">
        <v>9</v>
      </c>
      <c r="H72" s="19">
        <v>1.26</v>
      </c>
      <c r="I72" s="18">
        <v>9</v>
      </c>
      <c r="J72" s="21">
        <v>2.5</v>
      </c>
      <c r="K72" s="19">
        <v>14.68</v>
      </c>
      <c r="L72" s="19">
        <v>7.68</v>
      </c>
      <c r="M72" s="19">
        <v>15.01</v>
      </c>
      <c r="N72" s="19">
        <v>20.54</v>
      </c>
      <c r="O72" s="22">
        <f t="shared" si="0"/>
        <v>219.73999999999998</v>
      </c>
    </row>
    <row r="73" spans="1:15">
      <c r="A73" s="16" t="s">
        <v>98</v>
      </c>
      <c r="B73" s="21">
        <v>4.4000000000000004</v>
      </c>
      <c r="C73" s="19">
        <v>0.42</v>
      </c>
      <c r="D73" s="18">
        <v>0</v>
      </c>
      <c r="E73" s="18">
        <v>22</v>
      </c>
      <c r="F73" s="29">
        <v>6.8</v>
      </c>
      <c r="G73" s="21">
        <v>10.3</v>
      </c>
      <c r="H73" s="19">
        <v>0.97</v>
      </c>
      <c r="I73" s="18">
        <v>1</v>
      </c>
      <c r="J73" s="19">
        <v>6.97</v>
      </c>
      <c r="K73" s="19">
        <v>1.37</v>
      </c>
      <c r="L73" s="18">
        <v>0</v>
      </c>
      <c r="M73" s="18">
        <v>0</v>
      </c>
      <c r="N73" s="18">
        <v>0</v>
      </c>
      <c r="O73" s="22">
        <f t="shared" si="0"/>
        <v>54.23</v>
      </c>
    </row>
    <row r="74" spans="1:15">
      <c r="A74" s="16" t="s">
        <v>99</v>
      </c>
      <c r="B74" s="21">
        <v>0.1</v>
      </c>
      <c r="C74" s="18">
        <v>0</v>
      </c>
      <c r="D74" s="21">
        <v>0.7</v>
      </c>
      <c r="E74" s="18">
        <v>8</v>
      </c>
      <c r="F74" s="28">
        <v>10.49</v>
      </c>
      <c r="G74" s="21">
        <v>0.2</v>
      </c>
      <c r="H74" s="18">
        <v>0</v>
      </c>
      <c r="I74" s="18">
        <v>1</v>
      </c>
      <c r="J74" s="19">
        <v>0.14000000000000001</v>
      </c>
      <c r="K74" s="20">
        <v>0</v>
      </c>
      <c r="L74" s="19">
        <v>3.01</v>
      </c>
      <c r="M74" s="19">
        <v>1.07</v>
      </c>
      <c r="N74" s="19">
        <v>18.260000000000002</v>
      </c>
      <c r="O74" s="22">
        <f t="shared" si="0"/>
        <v>42.97</v>
      </c>
    </row>
    <row r="75" spans="1:15">
      <c r="A75" s="16" t="s">
        <v>101</v>
      </c>
      <c r="B75" s="18">
        <v>0</v>
      </c>
      <c r="C75" s="18">
        <v>0</v>
      </c>
      <c r="D75" s="18">
        <v>0</v>
      </c>
      <c r="E75" s="18">
        <v>0</v>
      </c>
      <c r="F75" s="27">
        <v>0</v>
      </c>
      <c r="G75" s="18">
        <v>0</v>
      </c>
      <c r="H75" s="18">
        <v>0</v>
      </c>
      <c r="I75" s="18">
        <v>0</v>
      </c>
      <c r="J75" s="18">
        <v>0</v>
      </c>
      <c r="K75" s="20">
        <v>0</v>
      </c>
      <c r="L75" s="18">
        <v>0</v>
      </c>
      <c r="M75" s="18">
        <v>0</v>
      </c>
      <c r="N75" s="18">
        <v>0</v>
      </c>
      <c r="O75" s="22">
        <f t="shared" si="0"/>
        <v>0</v>
      </c>
    </row>
    <row r="76" spans="1:15">
      <c r="A76" s="16" t="s">
        <v>102</v>
      </c>
      <c r="B76" s="18">
        <v>0</v>
      </c>
      <c r="C76" s="20">
        <v>0</v>
      </c>
      <c r="D76" s="18">
        <v>0</v>
      </c>
      <c r="E76" s="18">
        <v>0</v>
      </c>
      <c r="F76" s="27">
        <v>0</v>
      </c>
      <c r="G76" s="18">
        <v>0</v>
      </c>
      <c r="H76" s="18">
        <v>0</v>
      </c>
      <c r="I76" s="18">
        <v>0</v>
      </c>
      <c r="J76" s="18">
        <v>0</v>
      </c>
      <c r="K76" s="20">
        <v>0</v>
      </c>
      <c r="L76" s="18">
        <v>0</v>
      </c>
      <c r="M76" s="18">
        <v>0</v>
      </c>
      <c r="N76" s="18">
        <v>0</v>
      </c>
      <c r="O76" s="22">
        <f t="shared" si="0"/>
        <v>0</v>
      </c>
    </row>
    <row r="77" spans="1:15">
      <c r="A77" s="16" t="s">
        <v>103</v>
      </c>
      <c r="B77" s="18">
        <v>1748</v>
      </c>
      <c r="C77" s="19">
        <v>861.89</v>
      </c>
      <c r="D77" s="19">
        <v>1436.62</v>
      </c>
      <c r="E77" s="18">
        <v>19617</v>
      </c>
      <c r="F77" s="28">
        <v>13201.04</v>
      </c>
      <c r="G77" s="21">
        <v>5543.9</v>
      </c>
      <c r="H77" s="19">
        <v>431.64</v>
      </c>
      <c r="I77" s="18">
        <v>2771</v>
      </c>
      <c r="J77" s="21">
        <v>1762.5</v>
      </c>
      <c r="K77" s="18">
        <v>3133</v>
      </c>
      <c r="L77" s="19">
        <v>4957.42</v>
      </c>
      <c r="M77" s="19">
        <v>2300.56</v>
      </c>
      <c r="N77" s="19">
        <v>10939.97</v>
      </c>
      <c r="O77" s="22">
        <f>SUM(B77:N77)</f>
        <v>68704.539999999994</v>
      </c>
    </row>
    <row r="79" spans="1:15">
      <c r="A79" s="14" t="s">
        <v>115</v>
      </c>
    </row>
    <row r="80" spans="1:15">
      <c r="A80" s="14">
        <v>0</v>
      </c>
      <c r="B80" s="14" t="s">
        <v>109</v>
      </c>
    </row>
    <row r="82" spans="1:15">
      <c r="A82" s="14" t="s">
        <v>4</v>
      </c>
      <c r="B82" s="14" t="s">
        <v>108</v>
      </c>
    </row>
    <row r="83" spans="1:15">
      <c r="A83" s="14" t="s">
        <v>5</v>
      </c>
      <c r="B83" s="14" t="s">
        <v>103</v>
      </c>
    </row>
    <row r="84" spans="1:15">
      <c r="A84" s="14" t="s">
        <v>6</v>
      </c>
      <c r="B84" s="14" t="s">
        <v>116</v>
      </c>
    </row>
    <row r="86" spans="1:15">
      <c r="A86" s="16" t="s">
        <v>112</v>
      </c>
      <c r="B86" s="16" t="s">
        <v>8</v>
      </c>
      <c r="C86" s="16" t="s">
        <v>9</v>
      </c>
      <c r="D86" s="16" t="s">
        <v>10</v>
      </c>
      <c r="E86" s="16" t="s">
        <v>11</v>
      </c>
      <c r="F86" s="26" t="s">
        <v>12</v>
      </c>
      <c r="G86" s="16" t="s">
        <v>13</v>
      </c>
      <c r="H86" s="16" t="s">
        <v>14</v>
      </c>
      <c r="I86" s="16" t="s">
        <v>15</v>
      </c>
      <c r="J86" s="16" t="s">
        <v>16</v>
      </c>
      <c r="K86" s="16" t="s">
        <v>113</v>
      </c>
      <c r="L86" s="16" t="s">
        <v>17</v>
      </c>
      <c r="M86" s="16" t="s">
        <v>18</v>
      </c>
      <c r="N86" s="16" t="s">
        <v>19</v>
      </c>
      <c r="O86" s="17" t="s">
        <v>114</v>
      </c>
    </row>
    <row r="87" spans="1:15">
      <c r="A87" s="16" t="s">
        <v>21</v>
      </c>
      <c r="B87" s="18">
        <v>0</v>
      </c>
      <c r="C87" s="18">
        <v>0</v>
      </c>
      <c r="D87" s="19">
        <v>2.99</v>
      </c>
      <c r="E87" s="18">
        <v>0</v>
      </c>
      <c r="F87" s="27">
        <v>0</v>
      </c>
      <c r="G87" s="21">
        <v>11.7</v>
      </c>
      <c r="H87" s="18">
        <v>0</v>
      </c>
      <c r="I87" s="18">
        <v>0</v>
      </c>
      <c r="J87" s="19">
        <v>0.79</v>
      </c>
      <c r="K87" s="20">
        <v>0</v>
      </c>
      <c r="L87" s="18">
        <v>0</v>
      </c>
      <c r="M87" s="19">
        <v>3.11</v>
      </c>
      <c r="N87" s="18">
        <v>0</v>
      </c>
      <c r="O87" s="22">
        <f>SUM(B87:N87)</f>
        <v>18.59</v>
      </c>
    </row>
    <row r="88" spans="1:15">
      <c r="A88" s="16" t="s">
        <v>23</v>
      </c>
      <c r="B88" s="18">
        <v>0</v>
      </c>
      <c r="C88" s="18">
        <v>0</v>
      </c>
      <c r="D88" s="19">
        <v>0.02</v>
      </c>
      <c r="E88" s="18">
        <v>0</v>
      </c>
      <c r="F88" s="28">
        <v>3.83</v>
      </c>
      <c r="G88" s="21">
        <v>0.2</v>
      </c>
      <c r="H88" s="18">
        <v>0</v>
      </c>
      <c r="I88" s="18">
        <v>0</v>
      </c>
      <c r="J88" s="18">
        <v>0</v>
      </c>
      <c r="K88" s="20">
        <v>0</v>
      </c>
      <c r="L88" s="18">
        <v>0</v>
      </c>
      <c r="M88" s="19">
        <v>0.86</v>
      </c>
      <c r="N88" s="18">
        <v>0</v>
      </c>
      <c r="O88" s="22">
        <f t="shared" ref="O88:O151" si="1">SUM(B88:N88)</f>
        <v>4.91</v>
      </c>
    </row>
    <row r="89" spans="1:15">
      <c r="A89" s="16" t="s">
        <v>25</v>
      </c>
      <c r="B89" s="18">
        <v>0</v>
      </c>
      <c r="C89" s="18">
        <v>0</v>
      </c>
      <c r="D89" s="19">
        <v>0.09</v>
      </c>
      <c r="E89" s="18">
        <v>0</v>
      </c>
      <c r="F89" s="28">
        <v>6.95</v>
      </c>
      <c r="G89" s="18">
        <v>0</v>
      </c>
      <c r="H89" s="18">
        <v>0</v>
      </c>
      <c r="I89" s="18">
        <v>0</v>
      </c>
      <c r="J89" s="18">
        <v>0</v>
      </c>
      <c r="K89" s="19">
        <v>0.09</v>
      </c>
      <c r="L89" s="18">
        <v>0</v>
      </c>
      <c r="M89" s="19">
        <v>0.75</v>
      </c>
      <c r="N89" s="18">
        <v>0</v>
      </c>
      <c r="O89" s="22">
        <f t="shared" si="1"/>
        <v>7.88</v>
      </c>
    </row>
    <row r="90" spans="1:15">
      <c r="A90" s="16" t="s">
        <v>27</v>
      </c>
      <c r="B90" s="18">
        <v>0</v>
      </c>
      <c r="C90" s="18">
        <v>0</v>
      </c>
      <c r="D90" s="19">
        <v>5.01</v>
      </c>
      <c r="E90" s="18">
        <v>28</v>
      </c>
      <c r="F90" s="28">
        <v>0.94</v>
      </c>
      <c r="G90" s="21">
        <v>7.3</v>
      </c>
      <c r="H90" s="19">
        <v>0.75</v>
      </c>
      <c r="I90" s="18">
        <v>5</v>
      </c>
      <c r="J90" s="19">
        <v>0.02</v>
      </c>
      <c r="K90" s="20">
        <v>0</v>
      </c>
      <c r="L90" s="18">
        <v>0</v>
      </c>
      <c r="M90" s="19">
        <v>0.11</v>
      </c>
      <c r="N90" s="18">
        <v>0</v>
      </c>
      <c r="O90" s="22">
        <f t="shared" si="1"/>
        <v>47.129999999999995</v>
      </c>
    </row>
    <row r="91" spans="1:15">
      <c r="A91" s="16" t="s">
        <v>29</v>
      </c>
      <c r="B91" s="18">
        <v>23</v>
      </c>
      <c r="C91" s="18">
        <v>0</v>
      </c>
      <c r="D91" s="19">
        <v>12.35</v>
      </c>
      <c r="E91" s="18">
        <v>35</v>
      </c>
      <c r="F91" s="28">
        <v>521.82000000000005</v>
      </c>
      <c r="G91" s="21">
        <v>7.4</v>
      </c>
      <c r="H91" s="19">
        <v>6.14</v>
      </c>
      <c r="I91" s="18">
        <v>6</v>
      </c>
      <c r="J91" s="19">
        <v>11.17</v>
      </c>
      <c r="K91" s="19">
        <v>3.85</v>
      </c>
      <c r="L91" s="18">
        <v>0</v>
      </c>
      <c r="M91" s="19">
        <v>6.32</v>
      </c>
      <c r="N91" s="19">
        <v>709.93</v>
      </c>
      <c r="O91" s="22">
        <f t="shared" si="1"/>
        <v>1342.98</v>
      </c>
    </row>
    <row r="92" spans="1:15">
      <c r="A92" s="16" t="s">
        <v>31</v>
      </c>
      <c r="B92" s="21">
        <v>0.4</v>
      </c>
      <c r="C92" s="19">
        <v>76.040000000000006</v>
      </c>
      <c r="D92" s="19">
        <v>6.41</v>
      </c>
      <c r="E92" s="18">
        <v>18</v>
      </c>
      <c r="F92" s="28">
        <v>1072.68</v>
      </c>
      <c r="G92" s="21">
        <v>11.3</v>
      </c>
      <c r="H92" s="19">
        <v>0.52</v>
      </c>
      <c r="I92" s="18">
        <v>2</v>
      </c>
      <c r="J92" s="19">
        <v>0.88</v>
      </c>
      <c r="K92" s="19">
        <v>10.47</v>
      </c>
      <c r="L92" s="19">
        <v>0.73</v>
      </c>
      <c r="M92" s="19">
        <v>57.35</v>
      </c>
      <c r="N92" s="18">
        <v>0</v>
      </c>
      <c r="O92" s="22">
        <f t="shared" si="1"/>
        <v>1256.78</v>
      </c>
    </row>
    <row r="93" spans="1:15">
      <c r="A93" s="16" t="s">
        <v>32</v>
      </c>
      <c r="B93" s="21">
        <v>1.1000000000000001</v>
      </c>
      <c r="C93" s="18">
        <v>15</v>
      </c>
      <c r="D93" s="19">
        <v>2.0099999999999998</v>
      </c>
      <c r="E93" s="18">
        <v>9</v>
      </c>
      <c r="F93" s="28">
        <v>249.11</v>
      </c>
      <c r="G93" s="21">
        <v>3.6</v>
      </c>
      <c r="H93" s="19">
        <v>0.13</v>
      </c>
      <c r="I93" s="18">
        <v>14</v>
      </c>
      <c r="J93" s="19">
        <v>0.36</v>
      </c>
      <c r="K93" s="21">
        <v>0.3</v>
      </c>
      <c r="L93" s="19">
        <v>0.42</v>
      </c>
      <c r="M93" s="19">
        <v>2.79</v>
      </c>
      <c r="N93" s="18">
        <v>0</v>
      </c>
      <c r="O93" s="22">
        <f t="shared" si="1"/>
        <v>297.82000000000011</v>
      </c>
    </row>
    <row r="94" spans="1:15">
      <c r="A94" s="16" t="s">
        <v>33</v>
      </c>
      <c r="B94" s="21">
        <v>1.7</v>
      </c>
      <c r="C94" s="19">
        <v>8.36</v>
      </c>
      <c r="D94" s="19">
        <v>0.25</v>
      </c>
      <c r="E94" s="18">
        <v>22</v>
      </c>
      <c r="F94" s="29">
        <v>1102.3</v>
      </c>
      <c r="G94" s="21">
        <v>39.700000000000003</v>
      </c>
      <c r="H94" s="19">
        <v>0.74</v>
      </c>
      <c r="I94" s="18">
        <v>16</v>
      </c>
      <c r="J94" s="19">
        <v>2.61</v>
      </c>
      <c r="K94" s="19">
        <v>51.57</v>
      </c>
      <c r="L94" s="19">
        <v>1.66</v>
      </c>
      <c r="M94" s="19">
        <v>12.97</v>
      </c>
      <c r="N94" s="21">
        <v>138.1</v>
      </c>
      <c r="O94" s="22">
        <f t="shared" si="1"/>
        <v>1397.9599999999998</v>
      </c>
    </row>
    <row r="95" spans="1:15">
      <c r="A95" s="16" t="s">
        <v>34</v>
      </c>
      <c r="B95" s="21">
        <v>46.3</v>
      </c>
      <c r="C95" s="19">
        <v>47.78</v>
      </c>
      <c r="D95" s="18">
        <v>0</v>
      </c>
      <c r="E95" s="18">
        <v>559</v>
      </c>
      <c r="F95" s="28">
        <v>994.49</v>
      </c>
      <c r="G95" s="21">
        <v>53.2</v>
      </c>
      <c r="H95" s="19">
        <v>1.52</v>
      </c>
      <c r="I95" s="18">
        <v>24</v>
      </c>
      <c r="J95" s="19">
        <v>4.4400000000000004</v>
      </c>
      <c r="K95" s="19">
        <v>69.03</v>
      </c>
      <c r="L95" s="19">
        <v>28.02</v>
      </c>
      <c r="M95" s="19">
        <v>38.590000000000003</v>
      </c>
      <c r="N95" s="19">
        <v>15.98</v>
      </c>
      <c r="O95" s="22">
        <f t="shared" si="1"/>
        <v>1882.3500000000001</v>
      </c>
    </row>
    <row r="96" spans="1:15">
      <c r="A96" s="16" t="s">
        <v>35</v>
      </c>
      <c r="B96" s="21">
        <v>11.9</v>
      </c>
      <c r="C96" s="19">
        <v>7.63</v>
      </c>
      <c r="D96" s="19">
        <v>5.99</v>
      </c>
      <c r="E96" s="18">
        <v>146</v>
      </c>
      <c r="F96" s="28">
        <v>309.04000000000002</v>
      </c>
      <c r="G96" s="18">
        <v>12</v>
      </c>
      <c r="H96" s="19">
        <v>2.0099999999999998</v>
      </c>
      <c r="I96" s="18">
        <v>10</v>
      </c>
      <c r="J96" s="19">
        <v>6.93</v>
      </c>
      <c r="K96" s="19">
        <v>0.28000000000000003</v>
      </c>
      <c r="L96" s="19">
        <v>15.05</v>
      </c>
      <c r="M96" s="19">
        <v>42.56</v>
      </c>
      <c r="N96" s="19">
        <v>35.380000000000003</v>
      </c>
      <c r="O96" s="22">
        <f t="shared" si="1"/>
        <v>604.7700000000001</v>
      </c>
    </row>
    <row r="97" spans="1:15">
      <c r="A97" s="16" t="s">
        <v>36</v>
      </c>
      <c r="B97" s="18">
        <v>0</v>
      </c>
      <c r="C97" s="19">
        <v>0.84</v>
      </c>
      <c r="D97" s="19">
        <v>27.93</v>
      </c>
      <c r="E97" s="18">
        <v>11</v>
      </c>
      <c r="F97" s="28">
        <v>479.37</v>
      </c>
      <c r="G97" s="21">
        <v>34.299999999999997</v>
      </c>
      <c r="H97" s="19">
        <v>2.41</v>
      </c>
      <c r="I97" s="18">
        <v>17</v>
      </c>
      <c r="J97" s="19">
        <v>2.75</v>
      </c>
      <c r="K97" s="19">
        <v>9.74</v>
      </c>
      <c r="L97" s="19">
        <v>0.93</v>
      </c>
      <c r="M97" s="19">
        <v>34.409999999999997</v>
      </c>
      <c r="N97" s="21">
        <v>33.1</v>
      </c>
      <c r="O97" s="22">
        <f t="shared" si="1"/>
        <v>653.77999999999986</v>
      </c>
    </row>
    <row r="98" spans="1:15">
      <c r="A98" s="16" t="s">
        <v>37</v>
      </c>
      <c r="B98" s="18">
        <v>0</v>
      </c>
      <c r="C98" s="18">
        <v>0</v>
      </c>
      <c r="D98" s="19">
        <v>0.32</v>
      </c>
      <c r="E98" s="18">
        <v>0</v>
      </c>
      <c r="F98" s="27">
        <v>0</v>
      </c>
      <c r="G98" s="21">
        <v>0.1</v>
      </c>
      <c r="H98" s="19">
        <v>0.69</v>
      </c>
      <c r="I98" s="18">
        <v>0</v>
      </c>
      <c r="J98" s="18">
        <v>0</v>
      </c>
      <c r="K98" s="20">
        <v>0</v>
      </c>
      <c r="L98" s="18">
        <v>0</v>
      </c>
      <c r="M98" s="18">
        <v>0</v>
      </c>
      <c r="N98" s="18">
        <v>0</v>
      </c>
      <c r="O98" s="22">
        <f t="shared" si="1"/>
        <v>1.1099999999999999</v>
      </c>
    </row>
    <row r="99" spans="1:15">
      <c r="A99" s="16" t="s">
        <v>38</v>
      </c>
      <c r="B99" s="21">
        <v>0.1</v>
      </c>
      <c r="C99" s="18">
        <v>0</v>
      </c>
      <c r="D99" s="19">
        <v>16.059999999999999</v>
      </c>
      <c r="E99" s="18">
        <v>0</v>
      </c>
      <c r="F99" s="28">
        <v>189.37</v>
      </c>
      <c r="G99" s="21">
        <v>37.4</v>
      </c>
      <c r="H99" s="19">
        <v>0.15</v>
      </c>
      <c r="I99" s="18">
        <v>24</v>
      </c>
      <c r="J99" s="19">
        <v>0.99</v>
      </c>
      <c r="K99" s="19">
        <v>1.77</v>
      </c>
      <c r="L99" s="21">
        <v>0.1</v>
      </c>
      <c r="M99" s="19">
        <v>17.37</v>
      </c>
      <c r="N99" s="18">
        <v>0</v>
      </c>
      <c r="O99" s="22">
        <f t="shared" si="1"/>
        <v>287.31000000000006</v>
      </c>
    </row>
    <row r="100" spans="1:15">
      <c r="A100" s="16" t="s">
        <v>39</v>
      </c>
      <c r="B100" s="18">
        <v>0</v>
      </c>
      <c r="C100" s="18">
        <v>0</v>
      </c>
      <c r="D100" s="19">
        <v>0.28999999999999998</v>
      </c>
      <c r="E100" s="18">
        <v>0</v>
      </c>
      <c r="F100" s="28">
        <v>2.38</v>
      </c>
      <c r="G100" s="21">
        <v>3.4</v>
      </c>
      <c r="H100" s="18">
        <v>0</v>
      </c>
      <c r="I100" s="18">
        <v>10</v>
      </c>
      <c r="J100" s="18">
        <v>0</v>
      </c>
      <c r="K100" s="21">
        <v>0.3</v>
      </c>
      <c r="L100" s="18">
        <v>0</v>
      </c>
      <c r="M100" s="19">
        <v>3.11</v>
      </c>
      <c r="N100" s="18">
        <v>0</v>
      </c>
      <c r="O100" s="22">
        <f t="shared" si="1"/>
        <v>19.48</v>
      </c>
    </row>
    <row r="101" spans="1:15">
      <c r="A101" s="16" t="s">
        <v>40</v>
      </c>
      <c r="B101" s="18">
        <v>0</v>
      </c>
      <c r="C101" s="18">
        <v>0</v>
      </c>
      <c r="D101" s="19">
        <v>0.04</v>
      </c>
      <c r="E101" s="18">
        <v>0</v>
      </c>
      <c r="F101" s="29">
        <v>31.2</v>
      </c>
      <c r="G101" s="21">
        <v>0.4</v>
      </c>
      <c r="H101" s="19">
        <v>0.06</v>
      </c>
      <c r="I101" s="18">
        <v>0</v>
      </c>
      <c r="J101" s="18">
        <v>0</v>
      </c>
      <c r="K101" s="19">
        <v>0.05</v>
      </c>
      <c r="L101" s="18">
        <v>0</v>
      </c>
      <c r="M101" s="18">
        <v>0</v>
      </c>
      <c r="N101" s="18">
        <v>0</v>
      </c>
      <c r="O101" s="22">
        <f t="shared" si="1"/>
        <v>31.749999999999996</v>
      </c>
    </row>
    <row r="102" spans="1:15">
      <c r="A102" s="16" t="s">
        <v>41</v>
      </c>
      <c r="B102" s="21">
        <v>0.1</v>
      </c>
      <c r="C102" s="18">
        <v>0</v>
      </c>
      <c r="D102" s="19">
        <v>3.32</v>
      </c>
      <c r="E102" s="18">
        <v>14</v>
      </c>
      <c r="F102" s="28">
        <v>53.29</v>
      </c>
      <c r="G102" s="21">
        <v>8.4</v>
      </c>
      <c r="H102" s="19">
        <v>0.75</v>
      </c>
      <c r="I102" s="18">
        <v>2</v>
      </c>
      <c r="J102" s="21">
        <v>0.5</v>
      </c>
      <c r="K102" s="19">
        <v>2.08</v>
      </c>
      <c r="L102" s="19">
        <v>0.31</v>
      </c>
      <c r="M102" s="19">
        <v>30.66</v>
      </c>
      <c r="N102" s="18">
        <v>0</v>
      </c>
      <c r="O102" s="22">
        <f t="shared" si="1"/>
        <v>115.41000000000001</v>
      </c>
    </row>
    <row r="103" spans="1:15">
      <c r="A103" s="16" t="s">
        <v>42</v>
      </c>
      <c r="B103" s="21">
        <v>4.3</v>
      </c>
      <c r="C103" s="19">
        <v>9.8800000000000008</v>
      </c>
      <c r="D103" s="19">
        <v>4.68</v>
      </c>
      <c r="E103" s="18">
        <v>330</v>
      </c>
      <c r="F103" s="28">
        <v>53.04</v>
      </c>
      <c r="G103" s="21">
        <v>66.8</v>
      </c>
      <c r="H103" s="19">
        <v>3.59</v>
      </c>
      <c r="I103" s="18">
        <v>38</v>
      </c>
      <c r="J103" s="19">
        <v>65.25</v>
      </c>
      <c r="K103" s="19">
        <v>14.96</v>
      </c>
      <c r="L103" s="19">
        <v>9.44</v>
      </c>
      <c r="M103" s="19">
        <v>183.09</v>
      </c>
      <c r="N103" s="19">
        <v>2597.7399999999998</v>
      </c>
      <c r="O103" s="22">
        <f t="shared" si="1"/>
        <v>3380.77</v>
      </c>
    </row>
    <row r="104" spans="1:15">
      <c r="A104" s="16" t="s">
        <v>43</v>
      </c>
      <c r="B104" s="18">
        <v>0</v>
      </c>
      <c r="C104" s="19">
        <v>0.91</v>
      </c>
      <c r="D104" s="19">
        <v>26.27</v>
      </c>
      <c r="E104" s="18">
        <v>6</v>
      </c>
      <c r="F104" s="28">
        <v>41.56</v>
      </c>
      <c r="G104" s="21">
        <v>14.4</v>
      </c>
      <c r="H104" s="19">
        <v>0.48</v>
      </c>
      <c r="I104" s="18">
        <v>6</v>
      </c>
      <c r="J104" s="19">
        <v>0.97</v>
      </c>
      <c r="K104" s="19">
        <v>1.63</v>
      </c>
      <c r="L104" s="18">
        <v>0</v>
      </c>
      <c r="M104" s="21">
        <v>16.399999999999999</v>
      </c>
      <c r="N104" s="19">
        <v>90.17</v>
      </c>
      <c r="O104" s="22">
        <f t="shared" si="1"/>
        <v>204.79000000000002</v>
      </c>
    </row>
    <row r="105" spans="1:15">
      <c r="A105" s="16" t="s">
        <v>44</v>
      </c>
      <c r="B105" s="21">
        <v>1.4</v>
      </c>
      <c r="C105" s="18">
        <v>0</v>
      </c>
      <c r="D105" s="19">
        <v>2.5099999999999998</v>
      </c>
      <c r="E105" s="18">
        <v>3</v>
      </c>
      <c r="F105" s="28">
        <v>184.45</v>
      </c>
      <c r="G105" s="21">
        <v>1.1000000000000001</v>
      </c>
      <c r="H105" s="19">
        <v>0.48</v>
      </c>
      <c r="I105" s="18">
        <v>0</v>
      </c>
      <c r="J105" s="18">
        <v>0</v>
      </c>
      <c r="K105" s="19">
        <v>1.57</v>
      </c>
      <c r="L105" s="19">
        <v>0.31</v>
      </c>
      <c r="M105" s="19">
        <v>4.82</v>
      </c>
      <c r="N105" s="19">
        <v>2.2799999999999998</v>
      </c>
      <c r="O105" s="22">
        <f t="shared" si="1"/>
        <v>201.91999999999996</v>
      </c>
    </row>
    <row r="106" spans="1:15">
      <c r="A106" s="16" t="s">
        <v>45</v>
      </c>
      <c r="B106" s="18">
        <v>0</v>
      </c>
      <c r="C106" s="19">
        <v>1.52</v>
      </c>
      <c r="D106" s="19">
        <v>0.03</v>
      </c>
      <c r="E106" s="18">
        <v>0</v>
      </c>
      <c r="F106" s="28">
        <v>155.31</v>
      </c>
      <c r="G106" s="21">
        <v>0.2</v>
      </c>
      <c r="H106" s="19">
        <v>0.05</v>
      </c>
      <c r="I106" s="18">
        <v>0</v>
      </c>
      <c r="J106" s="19">
        <v>0.01</v>
      </c>
      <c r="K106" s="20">
        <v>0</v>
      </c>
      <c r="L106" s="18">
        <v>0</v>
      </c>
      <c r="M106" s="18">
        <v>0</v>
      </c>
      <c r="N106" s="19">
        <v>7.99</v>
      </c>
      <c r="O106" s="22">
        <f t="shared" si="1"/>
        <v>165.11</v>
      </c>
    </row>
    <row r="107" spans="1:15">
      <c r="A107" s="16" t="s">
        <v>46</v>
      </c>
      <c r="B107" s="18">
        <v>0</v>
      </c>
      <c r="C107" s="18">
        <v>0</v>
      </c>
      <c r="D107" s="18">
        <v>0</v>
      </c>
      <c r="E107" s="18">
        <v>0</v>
      </c>
      <c r="F107" s="28">
        <v>2.0499999999999998</v>
      </c>
      <c r="G107" s="18">
        <v>0</v>
      </c>
      <c r="H107" s="18">
        <v>0</v>
      </c>
      <c r="I107" s="18">
        <v>0</v>
      </c>
      <c r="J107" s="18">
        <v>0</v>
      </c>
      <c r="K107" s="20">
        <v>0</v>
      </c>
      <c r="L107" s="18">
        <v>0</v>
      </c>
      <c r="M107" s="19">
        <v>0.96</v>
      </c>
      <c r="N107" s="18">
        <v>0</v>
      </c>
      <c r="O107" s="22">
        <f t="shared" si="1"/>
        <v>3.01</v>
      </c>
    </row>
    <row r="108" spans="1:15">
      <c r="A108" s="16" t="s">
        <v>48</v>
      </c>
      <c r="B108" s="18">
        <v>0</v>
      </c>
      <c r="C108" s="19">
        <v>0.04</v>
      </c>
      <c r="D108" s="19">
        <v>22.64</v>
      </c>
      <c r="E108" s="18">
        <v>3</v>
      </c>
      <c r="F108" s="28">
        <v>224.68</v>
      </c>
      <c r="G108" s="21">
        <v>12.5</v>
      </c>
      <c r="H108" s="19">
        <v>0.97</v>
      </c>
      <c r="I108" s="18">
        <v>8</v>
      </c>
      <c r="J108" s="19">
        <v>0.21</v>
      </c>
      <c r="K108" s="19">
        <v>13.31</v>
      </c>
      <c r="L108" s="19">
        <v>6.23</v>
      </c>
      <c r="M108" s="19">
        <v>16.510000000000002</v>
      </c>
      <c r="N108" s="19">
        <v>373.23</v>
      </c>
      <c r="O108" s="22">
        <f t="shared" si="1"/>
        <v>681.32</v>
      </c>
    </row>
    <row r="109" spans="1:15">
      <c r="A109" s="16" t="s">
        <v>49</v>
      </c>
      <c r="B109" s="21">
        <v>26.5</v>
      </c>
      <c r="C109" s="18">
        <v>0</v>
      </c>
      <c r="D109" s="19">
        <v>14.85</v>
      </c>
      <c r="E109" s="18">
        <v>48</v>
      </c>
      <c r="F109" s="28">
        <v>5.18</v>
      </c>
      <c r="G109" s="21">
        <v>90.7</v>
      </c>
      <c r="H109" s="19">
        <v>1.49</v>
      </c>
      <c r="I109" s="18">
        <v>0</v>
      </c>
      <c r="J109" s="19">
        <v>7.73</v>
      </c>
      <c r="K109" s="19">
        <v>0.28999999999999998</v>
      </c>
      <c r="L109" s="19">
        <v>0.93</v>
      </c>
      <c r="M109" s="19">
        <v>13.61</v>
      </c>
      <c r="N109" s="19">
        <v>31.96</v>
      </c>
      <c r="O109" s="22">
        <f t="shared" si="1"/>
        <v>241.24000000000004</v>
      </c>
    </row>
    <row r="110" spans="1:15">
      <c r="A110" s="16" t="s">
        <v>50</v>
      </c>
      <c r="B110" s="18">
        <v>20</v>
      </c>
      <c r="C110" s="19">
        <v>18.12</v>
      </c>
      <c r="D110" s="19">
        <v>33.03</v>
      </c>
      <c r="E110" s="18">
        <v>177</v>
      </c>
      <c r="F110" s="28">
        <v>1417.94</v>
      </c>
      <c r="G110" s="21">
        <v>118.9</v>
      </c>
      <c r="H110" s="19">
        <v>9.9700000000000006</v>
      </c>
      <c r="I110" s="18">
        <v>22</v>
      </c>
      <c r="J110" s="19">
        <v>9.77</v>
      </c>
      <c r="K110" s="19">
        <v>3.58</v>
      </c>
      <c r="L110" s="19">
        <v>8.09</v>
      </c>
      <c r="M110" s="19">
        <v>10.51</v>
      </c>
      <c r="N110" s="21">
        <v>171.2</v>
      </c>
      <c r="O110" s="22">
        <f t="shared" si="1"/>
        <v>2020.1100000000001</v>
      </c>
    </row>
    <row r="111" spans="1:15">
      <c r="A111" s="16" t="s">
        <v>51</v>
      </c>
      <c r="B111" s="21">
        <v>0.7</v>
      </c>
      <c r="C111" s="19">
        <v>0.65</v>
      </c>
      <c r="D111" s="19">
        <v>0.51</v>
      </c>
      <c r="E111" s="18">
        <v>5</v>
      </c>
      <c r="F111" s="28">
        <v>242.07</v>
      </c>
      <c r="G111" s="21">
        <v>1.3</v>
      </c>
      <c r="H111" s="19">
        <v>0.16</v>
      </c>
      <c r="I111" s="18">
        <v>1</v>
      </c>
      <c r="J111" s="19">
        <v>0.49</v>
      </c>
      <c r="K111" s="20">
        <v>0</v>
      </c>
      <c r="L111" s="19">
        <v>0.42</v>
      </c>
      <c r="M111" s="19">
        <v>0.96</v>
      </c>
      <c r="N111" s="19">
        <v>7.99</v>
      </c>
      <c r="O111" s="22">
        <f t="shared" si="1"/>
        <v>261.25</v>
      </c>
    </row>
    <row r="112" spans="1:15">
      <c r="A112" s="16" t="s">
        <v>53</v>
      </c>
      <c r="B112" s="21">
        <v>4.7</v>
      </c>
      <c r="C112" s="19">
        <v>1.03</v>
      </c>
      <c r="D112" s="19">
        <v>12.24</v>
      </c>
      <c r="E112" s="18">
        <v>36</v>
      </c>
      <c r="F112" s="28">
        <v>169.09</v>
      </c>
      <c r="G112" s="21">
        <v>128.19999999999999</v>
      </c>
      <c r="H112" s="19">
        <v>0.37</v>
      </c>
      <c r="I112" s="18">
        <v>9</v>
      </c>
      <c r="J112" s="19">
        <v>2.44</v>
      </c>
      <c r="K112" s="19">
        <v>1.25</v>
      </c>
      <c r="L112" s="19">
        <v>0.21</v>
      </c>
      <c r="M112" s="19">
        <v>16.829999999999998</v>
      </c>
      <c r="N112" s="19">
        <v>27.39</v>
      </c>
      <c r="O112" s="22">
        <f t="shared" si="1"/>
        <v>408.74999999999994</v>
      </c>
    </row>
    <row r="113" spans="1:15">
      <c r="A113" s="16" t="s">
        <v>55</v>
      </c>
      <c r="B113" s="21">
        <v>10.199999999999999</v>
      </c>
      <c r="C113" s="19">
        <v>8.51</v>
      </c>
      <c r="D113" s="19">
        <v>0.56999999999999995</v>
      </c>
      <c r="E113" s="18">
        <v>491</v>
      </c>
      <c r="F113" s="28">
        <v>417.42</v>
      </c>
      <c r="G113" s="21">
        <v>42.2</v>
      </c>
      <c r="H113" s="19">
        <v>2.27</v>
      </c>
      <c r="I113" s="18">
        <v>7</v>
      </c>
      <c r="J113" s="19">
        <v>9.67</v>
      </c>
      <c r="K113" s="19">
        <v>2.5499999999999998</v>
      </c>
      <c r="L113" s="19">
        <v>42.86</v>
      </c>
      <c r="M113" s="19">
        <v>2.25</v>
      </c>
      <c r="N113" s="19">
        <v>11.41</v>
      </c>
      <c r="O113" s="22">
        <f t="shared" si="1"/>
        <v>1047.9100000000001</v>
      </c>
    </row>
    <row r="114" spans="1:15">
      <c r="A114" s="16" t="s">
        <v>56</v>
      </c>
      <c r="B114" s="21">
        <v>4.3</v>
      </c>
      <c r="C114" s="19">
        <v>1.67</v>
      </c>
      <c r="D114" s="19">
        <v>0.98</v>
      </c>
      <c r="E114" s="18">
        <v>48</v>
      </c>
      <c r="F114" s="28">
        <v>144.72</v>
      </c>
      <c r="G114" s="21">
        <v>9.1</v>
      </c>
      <c r="H114" s="19">
        <v>0.69</v>
      </c>
      <c r="I114" s="18">
        <v>11</v>
      </c>
      <c r="J114" s="19">
        <v>2.0499999999999998</v>
      </c>
      <c r="K114" s="20">
        <v>0</v>
      </c>
      <c r="L114" s="19">
        <v>3.22</v>
      </c>
      <c r="M114" s="19">
        <v>12.54</v>
      </c>
      <c r="N114" s="19">
        <v>9.1300000000000008</v>
      </c>
      <c r="O114" s="22">
        <f t="shared" si="1"/>
        <v>247.4</v>
      </c>
    </row>
    <row r="115" spans="1:15">
      <c r="A115" s="16" t="s">
        <v>57</v>
      </c>
      <c r="B115" s="18">
        <v>0</v>
      </c>
      <c r="C115" s="19">
        <v>0.91</v>
      </c>
      <c r="D115" s="19">
        <v>1.86</v>
      </c>
      <c r="E115" s="18">
        <v>0</v>
      </c>
      <c r="F115" s="28">
        <v>136.82</v>
      </c>
      <c r="G115" s="21">
        <v>84.2</v>
      </c>
      <c r="H115" s="19">
        <v>3.71</v>
      </c>
      <c r="I115" s="18">
        <v>6</v>
      </c>
      <c r="J115" s="21">
        <v>0.4</v>
      </c>
      <c r="K115" s="18">
        <v>0</v>
      </c>
      <c r="L115" s="18">
        <v>0</v>
      </c>
      <c r="M115" s="18">
        <v>0</v>
      </c>
      <c r="N115" s="18">
        <v>0</v>
      </c>
      <c r="O115" s="22">
        <f t="shared" si="1"/>
        <v>233.90000000000003</v>
      </c>
    </row>
    <row r="116" spans="1:15">
      <c r="A116" s="16" t="s">
        <v>58</v>
      </c>
      <c r="B116" s="18">
        <v>0</v>
      </c>
      <c r="C116" s="18">
        <v>0</v>
      </c>
      <c r="D116" s="18">
        <v>0</v>
      </c>
      <c r="E116" s="18">
        <v>0</v>
      </c>
      <c r="F116" s="27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9">
        <v>6.75</v>
      </c>
      <c r="N116" s="18">
        <v>0</v>
      </c>
      <c r="O116" s="22">
        <f t="shared" si="1"/>
        <v>6.75</v>
      </c>
    </row>
    <row r="117" spans="1:15">
      <c r="A117" s="16" t="s">
        <v>59</v>
      </c>
      <c r="B117" s="18">
        <v>34</v>
      </c>
      <c r="C117" s="19">
        <v>1.82</v>
      </c>
      <c r="D117" s="19">
        <v>18.97</v>
      </c>
      <c r="E117" s="18">
        <v>71</v>
      </c>
      <c r="F117" s="28">
        <v>662.85</v>
      </c>
      <c r="G117" s="21">
        <v>30.7</v>
      </c>
      <c r="H117" s="19">
        <v>5.34</v>
      </c>
      <c r="I117" s="18">
        <v>28</v>
      </c>
      <c r="J117" s="19">
        <v>2.02</v>
      </c>
      <c r="K117" s="19">
        <v>5.24</v>
      </c>
      <c r="L117" s="19">
        <v>4.88</v>
      </c>
      <c r="M117" s="19">
        <v>73.86</v>
      </c>
      <c r="N117" s="19">
        <v>90.17</v>
      </c>
      <c r="O117" s="22">
        <f t="shared" si="1"/>
        <v>1028.8500000000001</v>
      </c>
    </row>
    <row r="118" spans="1:15">
      <c r="A118" s="16" t="s">
        <v>60</v>
      </c>
      <c r="B118" s="18">
        <v>0</v>
      </c>
      <c r="C118" s="18">
        <v>0</v>
      </c>
      <c r="D118" s="19">
        <v>3.78</v>
      </c>
      <c r="E118" s="18">
        <v>0</v>
      </c>
      <c r="F118" s="27">
        <v>0</v>
      </c>
      <c r="G118" s="21">
        <v>0.4</v>
      </c>
      <c r="H118" s="18">
        <v>0</v>
      </c>
      <c r="I118" s="18">
        <v>0</v>
      </c>
      <c r="J118" s="18">
        <v>0</v>
      </c>
      <c r="K118" s="19">
        <v>0.27</v>
      </c>
      <c r="L118" s="19">
        <v>0.52</v>
      </c>
      <c r="M118" s="19">
        <v>15.76</v>
      </c>
      <c r="N118" s="18">
        <v>0</v>
      </c>
      <c r="O118" s="22">
        <f t="shared" si="1"/>
        <v>20.729999999999997</v>
      </c>
    </row>
    <row r="119" spans="1:15">
      <c r="A119" s="16" t="s">
        <v>61</v>
      </c>
      <c r="B119" s="21">
        <v>16.8</v>
      </c>
      <c r="C119" s="18">
        <v>0</v>
      </c>
      <c r="D119" s="19">
        <v>4.54</v>
      </c>
      <c r="E119" s="18">
        <v>69</v>
      </c>
      <c r="F119" s="28">
        <v>31.55</v>
      </c>
      <c r="G119" s="18">
        <v>17</v>
      </c>
      <c r="H119" s="19">
        <v>1.83</v>
      </c>
      <c r="I119" s="18">
        <v>3</v>
      </c>
      <c r="J119" s="19">
        <v>6.05</v>
      </c>
      <c r="K119" s="19">
        <v>4.32</v>
      </c>
      <c r="L119" s="19">
        <v>13.18</v>
      </c>
      <c r="M119" s="19">
        <v>12.11</v>
      </c>
      <c r="N119" s="19">
        <v>42.23</v>
      </c>
      <c r="O119" s="22">
        <f t="shared" si="1"/>
        <v>221.60999999999999</v>
      </c>
    </row>
    <row r="120" spans="1:15">
      <c r="A120" s="16" t="s">
        <v>62</v>
      </c>
      <c r="B120" s="21">
        <v>0.3</v>
      </c>
      <c r="C120" s="19">
        <v>12.19</v>
      </c>
      <c r="D120" s="19">
        <v>4.5199999999999996</v>
      </c>
      <c r="E120" s="18">
        <v>4</v>
      </c>
      <c r="F120" s="28">
        <v>290.89</v>
      </c>
      <c r="G120" s="21">
        <v>12.6</v>
      </c>
      <c r="H120" s="19">
        <v>1.66</v>
      </c>
      <c r="I120" s="18">
        <v>3</v>
      </c>
      <c r="J120" s="19">
        <v>0.27</v>
      </c>
      <c r="K120" s="19">
        <v>5.41</v>
      </c>
      <c r="L120" s="19">
        <v>18.47</v>
      </c>
      <c r="M120" s="19">
        <v>50.92</v>
      </c>
      <c r="N120" s="19">
        <v>25.11</v>
      </c>
      <c r="O120" s="22">
        <f t="shared" si="1"/>
        <v>429.34000000000009</v>
      </c>
    </row>
    <row r="121" spans="1:15">
      <c r="A121" s="16" t="s">
        <v>63</v>
      </c>
      <c r="B121" s="18">
        <v>19</v>
      </c>
      <c r="C121" s="19">
        <v>3.34</v>
      </c>
      <c r="D121" s="19">
        <v>16.239999999999998</v>
      </c>
      <c r="E121" s="18">
        <v>154</v>
      </c>
      <c r="F121" s="28">
        <v>139.18</v>
      </c>
      <c r="G121" s="21">
        <v>8.8000000000000007</v>
      </c>
      <c r="H121" s="19">
        <v>1.42</v>
      </c>
      <c r="I121" s="18">
        <v>12</v>
      </c>
      <c r="J121" s="19">
        <v>10.39</v>
      </c>
      <c r="K121" s="19">
        <v>3.66</v>
      </c>
      <c r="L121" s="19">
        <v>16.91</v>
      </c>
      <c r="M121" s="19">
        <v>22.83</v>
      </c>
      <c r="N121" s="21">
        <v>118.7</v>
      </c>
      <c r="O121" s="22">
        <f t="shared" si="1"/>
        <v>526.47</v>
      </c>
    </row>
    <row r="122" spans="1:15">
      <c r="A122" s="16" t="s">
        <v>65</v>
      </c>
      <c r="B122" s="18">
        <v>162</v>
      </c>
      <c r="C122" s="19">
        <v>2.58</v>
      </c>
      <c r="D122" s="19">
        <v>34.340000000000003</v>
      </c>
      <c r="E122" s="18">
        <v>494</v>
      </c>
      <c r="F122" s="28">
        <v>489.31</v>
      </c>
      <c r="G122" s="21">
        <v>119.6</v>
      </c>
      <c r="H122" s="19">
        <v>2.94</v>
      </c>
      <c r="I122" s="18">
        <v>83</v>
      </c>
      <c r="J122" s="19">
        <v>7.46</v>
      </c>
      <c r="K122" s="19">
        <v>13.19</v>
      </c>
      <c r="L122" s="19">
        <v>12.66</v>
      </c>
      <c r="M122" s="19">
        <v>18.87</v>
      </c>
      <c r="N122" s="19">
        <v>556.99</v>
      </c>
      <c r="O122" s="22">
        <f t="shared" si="1"/>
        <v>1996.94</v>
      </c>
    </row>
    <row r="123" spans="1:15">
      <c r="A123" s="16" t="s">
        <v>66</v>
      </c>
      <c r="B123" s="21">
        <v>78.5</v>
      </c>
      <c r="C123" s="19">
        <v>0.34</v>
      </c>
      <c r="D123" s="19">
        <v>62.56</v>
      </c>
      <c r="E123" s="18">
        <v>191</v>
      </c>
      <c r="F123" s="28">
        <v>2.37</v>
      </c>
      <c r="G123" s="21">
        <v>64.2</v>
      </c>
      <c r="H123" s="21">
        <v>2.7</v>
      </c>
      <c r="I123" s="18">
        <v>51</v>
      </c>
      <c r="J123" s="21">
        <v>4.0999999999999996</v>
      </c>
      <c r="K123" s="19">
        <v>16.95</v>
      </c>
      <c r="L123" s="19">
        <v>57.59</v>
      </c>
      <c r="M123" s="19">
        <v>31.73</v>
      </c>
      <c r="N123" s="18">
        <v>0</v>
      </c>
      <c r="O123" s="22">
        <f t="shared" si="1"/>
        <v>563.04</v>
      </c>
    </row>
    <row r="124" spans="1:15">
      <c r="A124" s="16" t="s">
        <v>68</v>
      </c>
      <c r="B124" s="21">
        <v>963.3</v>
      </c>
      <c r="C124" s="19">
        <v>622.74</v>
      </c>
      <c r="D124" s="19">
        <v>623.96</v>
      </c>
      <c r="E124" s="18">
        <v>10507</v>
      </c>
      <c r="F124" s="28">
        <v>1563.77</v>
      </c>
      <c r="G124" s="21">
        <v>2054.3000000000002</v>
      </c>
      <c r="H124" s="19">
        <v>405.42</v>
      </c>
      <c r="I124" s="18">
        <v>618</v>
      </c>
      <c r="J124" s="19">
        <v>850.92</v>
      </c>
      <c r="K124" s="19">
        <v>283.02999999999997</v>
      </c>
      <c r="L124" s="19">
        <v>2003.45</v>
      </c>
      <c r="M124" s="19">
        <v>305.51</v>
      </c>
      <c r="N124" s="19">
        <v>10801.86</v>
      </c>
      <c r="O124" s="22">
        <f t="shared" si="1"/>
        <v>31603.259999999995</v>
      </c>
    </row>
    <row r="125" spans="1:15">
      <c r="A125" s="16" t="s">
        <v>69</v>
      </c>
      <c r="B125" s="21">
        <v>69.599999999999994</v>
      </c>
      <c r="C125" s="21">
        <v>104.8</v>
      </c>
      <c r="D125" s="19">
        <v>15.53</v>
      </c>
      <c r="E125" s="18">
        <v>911</v>
      </c>
      <c r="F125" s="28">
        <v>194.77</v>
      </c>
      <c r="G125" s="18">
        <v>342</v>
      </c>
      <c r="H125" s="19">
        <v>74.52</v>
      </c>
      <c r="I125" s="18">
        <v>23</v>
      </c>
      <c r="J125" s="19">
        <v>130.94</v>
      </c>
      <c r="K125" s="19">
        <v>19.45</v>
      </c>
      <c r="L125" s="19">
        <v>77.41</v>
      </c>
      <c r="M125" s="19">
        <v>22.83</v>
      </c>
      <c r="N125" s="19">
        <v>210.01</v>
      </c>
      <c r="O125" s="22">
        <f t="shared" si="1"/>
        <v>2195.86</v>
      </c>
    </row>
    <row r="126" spans="1:15">
      <c r="A126" s="16" t="s">
        <v>71</v>
      </c>
      <c r="B126" s="21">
        <v>11.1</v>
      </c>
      <c r="C126" s="19">
        <v>17.02</v>
      </c>
      <c r="D126" s="19">
        <v>184.53</v>
      </c>
      <c r="E126" s="18">
        <v>805</v>
      </c>
      <c r="F126" s="28">
        <v>180.62</v>
      </c>
      <c r="G126" s="21">
        <v>188.3</v>
      </c>
      <c r="H126" s="19">
        <v>25.85</v>
      </c>
      <c r="I126" s="18">
        <v>250</v>
      </c>
      <c r="J126" s="19">
        <v>27.59</v>
      </c>
      <c r="K126" s="19">
        <v>31.07</v>
      </c>
      <c r="L126" s="19">
        <v>46.38</v>
      </c>
      <c r="M126" s="19">
        <v>44.81</v>
      </c>
      <c r="N126" s="19">
        <v>457.69</v>
      </c>
      <c r="O126" s="22">
        <f t="shared" si="1"/>
        <v>2269.9599999999996</v>
      </c>
    </row>
    <row r="127" spans="1:15">
      <c r="A127" s="16" t="s">
        <v>72</v>
      </c>
      <c r="B127" s="21">
        <v>25.5</v>
      </c>
      <c r="C127" s="19">
        <v>28.03</v>
      </c>
      <c r="D127" s="19">
        <v>5.84</v>
      </c>
      <c r="E127" s="18">
        <v>235</v>
      </c>
      <c r="F127" s="28">
        <v>388.03</v>
      </c>
      <c r="G127" s="21">
        <v>118.1</v>
      </c>
      <c r="H127" s="19">
        <v>11.19</v>
      </c>
      <c r="I127" s="18">
        <v>73</v>
      </c>
      <c r="J127" s="19">
        <v>19.940000000000001</v>
      </c>
      <c r="K127" s="21">
        <v>4.2</v>
      </c>
      <c r="L127" s="19">
        <v>17.64</v>
      </c>
      <c r="M127" s="19">
        <v>45.34</v>
      </c>
      <c r="N127" s="19">
        <v>335.56</v>
      </c>
      <c r="O127" s="22">
        <f t="shared" si="1"/>
        <v>1307.3700000000001</v>
      </c>
    </row>
    <row r="128" spans="1:15">
      <c r="A128" s="16" t="s">
        <v>73</v>
      </c>
      <c r="B128" s="21">
        <v>8.5</v>
      </c>
      <c r="C128" s="19">
        <v>3.61</v>
      </c>
      <c r="D128" s="19">
        <v>1.57</v>
      </c>
      <c r="E128" s="18">
        <v>106</v>
      </c>
      <c r="F128" s="28">
        <v>43.87</v>
      </c>
      <c r="G128" s="21">
        <v>11.5</v>
      </c>
      <c r="H128" s="21">
        <v>1.8</v>
      </c>
      <c r="I128" s="18">
        <v>8</v>
      </c>
      <c r="J128" s="19">
        <v>2.36</v>
      </c>
      <c r="K128" s="19">
        <v>1.44</v>
      </c>
      <c r="L128" s="19">
        <v>1.25</v>
      </c>
      <c r="M128" s="19">
        <v>5.47</v>
      </c>
      <c r="N128" s="19">
        <v>119.84</v>
      </c>
      <c r="O128" s="22">
        <f t="shared" si="1"/>
        <v>315.21000000000004</v>
      </c>
    </row>
    <row r="129" spans="1:15">
      <c r="A129" s="16" t="s">
        <v>74</v>
      </c>
      <c r="B129" s="21">
        <v>12.7</v>
      </c>
      <c r="C129" s="18">
        <v>0</v>
      </c>
      <c r="D129" s="19">
        <v>3.68</v>
      </c>
      <c r="E129" s="18">
        <v>0</v>
      </c>
      <c r="F129" s="28">
        <v>25.85</v>
      </c>
      <c r="G129" s="21">
        <v>46.2</v>
      </c>
      <c r="H129" s="18">
        <v>0</v>
      </c>
      <c r="I129" s="18">
        <v>4</v>
      </c>
      <c r="J129" s="19">
        <v>0.19</v>
      </c>
      <c r="K129" s="19">
        <v>5.59</v>
      </c>
      <c r="L129" s="18">
        <v>0</v>
      </c>
      <c r="M129" s="19">
        <v>10.29</v>
      </c>
      <c r="N129" s="19">
        <v>17.12</v>
      </c>
      <c r="O129" s="22">
        <f t="shared" si="1"/>
        <v>125.62</v>
      </c>
    </row>
    <row r="130" spans="1:15">
      <c r="A130" s="16" t="s">
        <v>75</v>
      </c>
      <c r="B130" s="21">
        <v>38.6</v>
      </c>
      <c r="C130" s="19">
        <v>73.459999999999994</v>
      </c>
      <c r="D130" s="19">
        <v>59.33</v>
      </c>
      <c r="E130" s="18">
        <v>728</v>
      </c>
      <c r="F130" s="28">
        <v>338.62</v>
      </c>
      <c r="G130" s="21">
        <v>617.70000000000005</v>
      </c>
      <c r="H130" s="19">
        <v>52.95</v>
      </c>
      <c r="I130" s="18">
        <v>116</v>
      </c>
      <c r="J130" s="19">
        <v>73.72</v>
      </c>
      <c r="K130" s="19">
        <v>46.66</v>
      </c>
      <c r="L130" s="19">
        <v>129.09</v>
      </c>
      <c r="M130" s="19">
        <v>55.21</v>
      </c>
      <c r="N130" s="19">
        <v>808.09</v>
      </c>
      <c r="O130" s="22">
        <f t="shared" si="1"/>
        <v>3137.4300000000003</v>
      </c>
    </row>
    <row r="131" spans="1:15">
      <c r="A131" s="16" t="s">
        <v>76</v>
      </c>
      <c r="B131" s="18">
        <v>0</v>
      </c>
      <c r="C131" s="20">
        <v>0</v>
      </c>
      <c r="D131" s="18">
        <v>0</v>
      </c>
      <c r="E131" s="18">
        <v>0</v>
      </c>
      <c r="F131" s="27">
        <v>0</v>
      </c>
      <c r="G131" s="18">
        <v>0</v>
      </c>
      <c r="H131" s="18">
        <v>0</v>
      </c>
      <c r="I131" s="18">
        <v>0</v>
      </c>
      <c r="J131" s="18">
        <v>0</v>
      </c>
      <c r="K131" s="20">
        <v>0</v>
      </c>
      <c r="L131" s="18">
        <v>0</v>
      </c>
      <c r="M131" s="18">
        <v>0</v>
      </c>
      <c r="N131" s="18">
        <v>0</v>
      </c>
      <c r="O131" s="22">
        <f t="shared" si="1"/>
        <v>0</v>
      </c>
    </row>
    <row r="132" spans="1:15">
      <c r="A132" s="16" t="s">
        <v>78</v>
      </c>
      <c r="B132" s="18">
        <v>257</v>
      </c>
      <c r="C132" s="19">
        <v>13.52</v>
      </c>
      <c r="D132" s="19">
        <v>73.319999999999993</v>
      </c>
      <c r="E132" s="18">
        <v>373</v>
      </c>
      <c r="F132" s="28">
        <v>1106.75</v>
      </c>
      <c r="G132" s="21">
        <v>351.5</v>
      </c>
      <c r="H132" s="19">
        <v>77.94</v>
      </c>
      <c r="I132" s="18">
        <v>707</v>
      </c>
      <c r="J132" s="19">
        <v>57.24</v>
      </c>
      <c r="K132" s="21">
        <v>15.7</v>
      </c>
      <c r="L132" s="19">
        <v>194.88</v>
      </c>
      <c r="M132" s="19">
        <v>60.57</v>
      </c>
      <c r="N132" s="19">
        <v>1064.8900000000001</v>
      </c>
      <c r="O132" s="22">
        <f t="shared" si="1"/>
        <v>4353.3100000000004</v>
      </c>
    </row>
    <row r="133" spans="1:15">
      <c r="A133" s="16" t="s">
        <v>79</v>
      </c>
      <c r="B133" s="21">
        <v>7.5</v>
      </c>
      <c r="C133" s="19">
        <v>0.15</v>
      </c>
      <c r="D133" s="19">
        <v>51.42</v>
      </c>
      <c r="E133" s="18">
        <v>24</v>
      </c>
      <c r="F133" s="28">
        <v>218.55</v>
      </c>
      <c r="G133" s="21">
        <v>141.30000000000001</v>
      </c>
      <c r="H133" s="19">
        <v>4.34</v>
      </c>
      <c r="I133" s="18">
        <v>2</v>
      </c>
      <c r="J133" s="19">
        <v>0.39</v>
      </c>
      <c r="K133" s="19">
        <v>1.28</v>
      </c>
      <c r="L133" s="19">
        <v>8.09</v>
      </c>
      <c r="M133" s="19">
        <v>4.72</v>
      </c>
      <c r="N133" s="19">
        <v>224.85</v>
      </c>
      <c r="O133" s="22">
        <f t="shared" si="1"/>
        <v>688.58999999999992</v>
      </c>
    </row>
    <row r="134" spans="1:15">
      <c r="A134" s="16" t="s">
        <v>80</v>
      </c>
      <c r="B134" s="18">
        <v>0</v>
      </c>
      <c r="C134" s="19">
        <v>0.04</v>
      </c>
      <c r="D134" s="19">
        <v>0.01</v>
      </c>
      <c r="E134" s="18">
        <v>0</v>
      </c>
      <c r="F134" s="27">
        <v>0</v>
      </c>
      <c r="G134" s="18">
        <v>18</v>
      </c>
      <c r="H134" s="18">
        <v>0</v>
      </c>
      <c r="I134" s="18">
        <v>0</v>
      </c>
      <c r="J134" s="18">
        <v>0</v>
      </c>
      <c r="K134" s="20">
        <v>0</v>
      </c>
      <c r="L134" s="18">
        <v>0</v>
      </c>
      <c r="M134" s="18">
        <v>0</v>
      </c>
      <c r="N134" s="18">
        <v>0</v>
      </c>
      <c r="O134" s="22">
        <f t="shared" si="1"/>
        <v>18.05</v>
      </c>
    </row>
    <row r="135" spans="1:15">
      <c r="A135" s="16" t="s">
        <v>81</v>
      </c>
      <c r="B135" s="21">
        <v>87.6</v>
      </c>
      <c r="C135" s="18">
        <v>40</v>
      </c>
      <c r="D135" s="19">
        <v>41.34</v>
      </c>
      <c r="E135" s="18">
        <v>242</v>
      </c>
      <c r="F135" s="28">
        <v>115.45</v>
      </c>
      <c r="G135" s="21">
        <v>344.5</v>
      </c>
      <c r="H135" s="19">
        <v>21.07</v>
      </c>
      <c r="I135" s="18">
        <v>339</v>
      </c>
      <c r="J135" s="19">
        <v>239.08</v>
      </c>
      <c r="K135" s="19">
        <v>21.29</v>
      </c>
      <c r="L135" s="19">
        <v>64.540000000000006</v>
      </c>
      <c r="M135" s="19">
        <v>18.760000000000002</v>
      </c>
      <c r="N135" s="19">
        <v>3295.12</v>
      </c>
      <c r="O135" s="22">
        <f t="shared" si="1"/>
        <v>4869.75</v>
      </c>
    </row>
    <row r="136" spans="1:15">
      <c r="A136" s="16" t="s">
        <v>83</v>
      </c>
      <c r="B136" s="21">
        <v>30.2</v>
      </c>
      <c r="C136" s="19">
        <v>4.82</v>
      </c>
      <c r="D136" s="19">
        <v>74.37</v>
      </c>
      <c r="E136" s="18">
        <v>281</v>
      </c>
      <c r="F136" s="28">
        <v>75.23</v>
      </c>
      <c r="G136" s="21">
        <v>207.6</v>
      </c>
      <c r="H136" s="19">
        <v>27.43</v>
      </c>
      <c r="I136" s="18">
        <v>81</v>
      </c>
      <c r="J136" s="19">
        <v>10.130000000000001</v>
      </c>
      <c r="K136" s="19">
        <v>9.93</v>
      </c>
      <c r="L136" s="21">
        <v>16.5</v>
      </c>
      <c r="M136" s="19">
        <v>10.18</v>
      </c>
      <c r="N136" s="21">
        <v>885.7</v>
      </c>
      <c r="O136" s="22">
        <f t="shared" si="1"/>
        <v>1714.09</v>
      </c>
    </row>
    <row r="137" spans="1:15">
      <c r="A137" s="16" t="s">
        <v>84</v>
      </c>
      <c r="B137" s="21">
        <v>306.3</v>
      </c>
      <c r="C137" s="19">
        <v>58.08</v>
      </c>
      <c r="D137" s="19">
        <v>38.96</v>
      </c>
      <c r="E137" s="18">
        <v>586</v>
      </c>
      <c r="F137" s="28">
        <v>534.23</v>
      </c>
      <c r="G137" s="21">
        <v>950.2</v>
      </c>
      <c r="H137" s="19">
        <v>208.99</v>
      </c>
      <c r="I137" s="18">
        <v>5377</v>
      </c>
      <c r="J137" s="19">
        <v>12.59</v>
      </c>
      <c r="K137" s="19">
        <v>191.29</v>
      </c>
      <c r="L137" s="19">
        <v>161.77000000000001</v>
      </c>
      <c r="M137" s="19">
        <v>60.78</v>
      </c>
      <c r="N137" s="19">
        <v>224.85</v>
      </c>
      <c r="O137" s="22">
        <f t="shared" si="1"/>
        <v>8711.0400000000027</v>
      </c>
    </row>
    <row r="138" spans="1:15">
      <c r="A138" s="16" t="s">
        <v>85</v>
      </c>
      <c r="B138" s="21">
        <v>65.7</v>
      </c>
      <c r="C138" s="19">
        <v>0.76</v>
      </c>
      <c r="D138" s="19">
        <v>15.74</v>
      </c>
      <c r="E138" s="18">
        <v>49</v>
      </c>
      <c r="F138" s="27">
        <v>23</v>
      </c>
      <c r="G138" s="21">
        <v>135.80000000000001</v>
      </c>
      <c r="H138" s="19">
        <v>2.99</v>
      </c>
      <c r="I138" s="18">
        <v>77</v>
      </c>
      <c r="J138" s="21">
        <v>40.6</v>
      </c>
      <c r="K138" s="19">
        <v>2.4700000000000002</v>
      </c>
      <c r="L138" s="19">
        <v>50.43</v>
      </c>
      <c r="M138" s="19">
        <v>14.15</v>
      </c>
      <c r="N138" s="21">
        <v>198.6</v>
      </c>
      <c r="O138" s="22">
        <f t="shared" si="1"/>
        <v>676.24</v>
      </c>
    </row>
    <row r="139" spans="1:15">
      <c r="A139" s="16" t="s">
        <v>86</v>
      </c>
      <c r="B139" s="21">
        <v>0.2</v>
      </c>
      <c r="C139" s="18">
        <v>0</v>
      </c>
      <c r="D139" s="19">
        <v>31.34</v>
      </c>
      <c r="E139" s="18">
        <v>38</v>
      </c>
      <c r="F139" s="28">
        <v>1.76</v>
      </c>
      <c r="G139" s="18">
        <v>39</v>
      </c>
      <c r="H139" s="19">
        <v>0.69</v>
      </c>
      <c r="I139" s="18">
        <v>4</v>
      </c>
      <c r="J139" s="19">
        <v>0.38</v>
      </c>
      <c r="K139" s="19">
        <v>0.13</v>
      </c>
      <c r="L139" s="19">
        <v>7.78</v>
      </c>
      <c r="M139" s="21">
        <v>1.5</v>
      </c>
      <c r="N139" s="19">
        <v>9.1300000000000008</v>
      </c>
      <c r="O139" s="22">
        <f t="shared" si="1"/>
        <v>133.91</v>
      </c>
    </row>
    <row r="140" spans="1:15">
      <c r="A140" s="16" t="s">
        <v>88</v>
      </c>
      <c r="B140" s="21">
        <v>76.3</v>
      </c>
      <c r="C140" s="19">
        <v>9.5299999999999994</v>
      </c>
      <c r="D140" s="19">
        <v>243.46</v>
      </c>
      <c r="E140" s="18">
        <v>1322</v>
      </c>
      <c r="F140" s="28">
        <v>568.78</v>
      </c>
      <c r="G140" s="18">
        <v>1606</v>
      </c>
      <c r="H140" s="19">
        <v>44.89</v>
      </c>
      <c r="I140" s="18">
        <v>35</v>
      </c>
      <c r="J140" s="19">
        <v>38.22</v>
      </c>
      <c r="K140" s="19">
        <v>12.94</v>
      </c>
      <c r="L140" s="19">
        <v>29.16</v>
      </c>
      <c r="M140" s="19">
        <v>69.790000000000006</v>
      </c>
      <c r="N140" s="21">
        <v>772.7</v>
      </c>
      <c r="O140" s="22">
        <f t="shared" si="1"/>
        <v>4828.7699999999995</v>
      </c>
    </row>
    <row r="141" spans="1:15">
      <c r="A141" s="16" t="s">
        <v>89</v>
      </c>
      <c r="B141" s="21">
        <v>3.4</v>
      </c>
      <c r="C141" s="18">
        <v>0</v>
      </c>
      <c r="D141" s="19">
        <v>6.53</v>
      </c>
      <c r="E141" s="18">
        <v>138</v>
      </c>
      <c r="F141" s="27">
        <v>0</v>
      </c>
      <c r="G141" s="18">
        <v>3</v>
      </c>
      <c r="H141" s="19">
        <v>4.57</v>
      </c>
      <c r="I141" s="18">
        <v>15</v>
      </c>
      <c r="J141" s="19">
        <v>2.13</v>
      </c>
      <c r="K141" s="19">
        <v>8.52</v>
      </c>
      <c r="L141" s="19">
        <v>10.17</v>
      </c>
      <c r="M141" s="19">
        <v>48.56</v>
      </c>
      <c r="N141" s="19">
        <v>27.39</v>
      </c>
      <c r="O141" s="22">
        <f t="shared" si="1"/>
        <v>267.27</v>
      </c>
    </row>
    <row r="142" spans="1:15">
      <c r="A142" s="16" t="s">
        <v>90</v>
      </c>
      <c r="B142" s="21">
        <v>2.1</v>
      </c>
      <c r="C142" s="19">
        <v>0.42</v>
      </c>
      <c r="D142" s="19">
        <v>4.21</v>
      </c>
      <c r="E142" s="18">
        <v>43</v>
      </c>
      <c r="F142" s="28">
        <v>122.87</v>
      </c>
      <c r="G142" s="21">
        <v>72.900000000000006</v>
      </c>
      <c r="H142" s="19">
        <v>0.59</v>
      </c>
      <c r="I142" s="18">
        <v>9</v>
      </c>
      <c r="J142" s="19">
        <v>0.95</v>
      </c>
      <c r="K142" s="19">
        <v>1.06</v>
      </c>
      <c r="L142" s="19">
        <v>0.21</v>
      </c>
      <c r="M142" s="19">
        <v>5.15</v>
      </c>
      <c r="N142" s="19">
        <v>27.39</v>
      </c>
      <c r="O142" s="22">
        <f t="shared" si="1"/>
        <v>289.84999999999997</v>
      </c>
    </row>
    <row r="143" spans="1:15">
      <c r="A143" s="16" t="s">
        <v>91</v>
      </c>
      <c r="B143" s="18">
        <v>0</v>
      </c>
      <c r="C143" s="19">
        <v>0.95</v>
      </c>
      <c r="D143" s="19">
        <v>0.08</v>
      </c>
      <c r="E143" s="18">
        <v>0</v>
      </c>
      <c r="F143" s="29">
        <v>11.9</v>
      </c>
      <c r="G143" s="21">
        <v>2.7</v>
      </c>
      <c r="H143" s="19">
        <v>0.56000000000000005</v>
      </c>
      <c r="I143" s="18">
        <v>2</v>
      </c>
      <c r="J143" s="19">
        <v>0.02</v>
      </c>
      <c r="K143" s="20">
        <v>0</v>
      </c>
      <c r="L143" s="19">
        <v>0.31</v>
      </c>
      <c r="M143" s="19">
        <v>2.89</v>
      </c>
      <c r="N143" s="19">
        <v>6.85</v>
      </c>
      <c r="O143" s="22">
        <f t="shared" si="1"/>
        <v>28.259999999999998</v>
      </c>
    </row>
    <row r="144" spans="1:15">
      <c r="A144" s="16" t="s">
        <v>93</v>
      </c>
      <c r="B144" s="18">
        <v>0</v>
      </c>
      <c r="C144" s="18">
        <v>0</v>
      </c>
      <c r="D144" s="18">
        <v>0</v>
      </c>
      <c r="E144" s="18">
        <v>0</v>
      </c>
      <c r="F144" s="27">
        <v>0</v>
      </c>
      <c r="G144" s="21">
        <v>0.1</v>
      </c>
      <c r="H144" s="18">
        <v>0</v>
      </c>
      <c r="I144" s="18">
        <v>0</v>
      </c>
      <c r="J144" s="18">
        <v>0</v>
      </c>
      <c r="K144" s="20">
        <v>0</v>
      </c>
      <c r="L144" s="18">
        <v>0</v>
      </c>
      <c r="M144" s="18">
        <v>0</v>
      </c>
      <c r="N144" s="18">
        <v>0</v>
      </c>
      <c r="O144" s="22">
        <f t="shared" si="1"/>
        <v>0.1</v>
      </c>
    </row>
    <row r="145" spans="1:15">
      <c r="A145" s="16" t="s">
        <v>95</v>
      </c>
      <c r="B145" s="21">
        <v>30.7</v>
      </c>
      <c r="C145" s="18">
        <v>0</v>
      </c>
      <c r="D145" s="19">
        <v>74.989999999999995</v>
      </c>
      <c r="E145" s="18">
        <v>1439</v>
      </c>
      <c r="F145" s="27">
        <v>0</v>
      </c>
      <c r="G145" s="21">
        <v>644.1</v>
      </c>
      <c r="H145" s="19">
        <v>124.12</v>
      </c>
      <c r="I145" s="18">
        <v>370</v>
      </c>
      <c r="J145" s="19">
        <v>107.14</v>
      </c>
      <c r="K145" s="19">
        <v>3.32</v>
      </c>
      <c r="L145" s="19">
        <v>166.03</v>
      </c>
      <c r="M145" s="19">
        <v>10.83</v>
      </c>
      <c r="N145" s="19">
        <v>843.47</v>
      </c>
      <c r="O145" s="22">
        <f t="shared" si="1"/>
        <v>3813.7</v>
      </c>
    </row>
    <row r="146" spans="1:15">
      <c r="A146" s="16" t="s">
        <v>96</v>
      </c>
      <c r="B146" s="21">
        <v>37.1</v>
      </c>
      <c r="C146" s="18">
        <v>0</v>
      </c>
      <c r="D146" s="19">
        <v>18.43</v>
      </c>
      <c r="E146" s="18">
        <v>0</v>
      </c>
      <c r="F146" s="28">
        <v>90.82</v>
      </c>
      <c r="G146" s="21">
        <v>791.2</v>
      </c>
      <c r="H146" s="19">
        <v>1.45</v>
      </c>
      <c r="I146" s="18">
        <v>25</v>
      </c>
      <c r="J146" s="19">
        <v>0.54</v>
      </c>
      <c r="K146" s="19">
        <v>0.93</v>
      </c>
      <c r="L146" s="19">
        <v>0.93</v>
      </c>
      <c r="M146" s="19">
        <v>3.22</v>
      </c>
      <c r="N146" s="19">
        <v>191.75</v>
      </c>
      <c r="O146" s="22">
        <f t="shared" si="1"/>
        <v>1161.3699999999999</v>
      </c>
    </row>
    <row r="147" spans="1:15">
      <c r="A147" s="16" t="s">
        <v>97</v>
      </c>
      <c r="B147" s="21">
        <v>4.9000000000000004</v>
      </c>
      <c r="C147" s="18">
        <v>0</v>
      </c>
      <c r="D147" s="21">
        <v>4.8</v>
      </c>
      <c r="E147" s="18">
        <v>44</v>
      </c>
      <c r="F147" s="29">
        <v>25.5</v>
      </c>
      <c r="G147" s="21">
        <v>7.6</v>
      </c>
      <c r="H147" s="19">
        <v>2.3199999999999998</v>
      </c>
      <c r="I147" s="18">
        <v>16</v>
      </c>
      <c r="J147" s="19">
        <v>0.52</v>
      </c>
      <c r="K147" s="19">
        <v>1.18</v>
      </c>
      <c r="L147" s="19">
        <v>1.87</v>
      </c>
      <c r="M147" s="19">
        <v>15.11</v>
      </c>
      <c r="N147" s="19">
        <v>191.75</v>
      </c>
      <c r="O147" s="22">
        <f t="shared" si="1"/>
        <v>315.55</v>
      </c>
    </row>
    <row r="148" spans="1:15">
      <c r="A148" s="16" t="s">
        <v>98</v>
      </c>
      <c r="B148" s="18">
        <v>0</v>
      </c>
      <c r="C148" s="19">
        <v>0.23</v>
      </c>
      <c r="D148" s="18">
        <v>0</v>
      </c>
      <c r="E148" s="18">
        <v>22</v>
      </c>
      <c r="F148" s="28">
        <v>147.83000000000001</v>
      </c>
      <c r="G148" s="21">
        <v>89.5</v>
      </c>
      <c r="H148" s="19">
        <v>0.37</v>
      </c>
      <c r="I148" s="18">
        <v>2</v>
      </c>
      <c r="J148" s="19">
        <v>3.94</v>
      </c>
      <c r="K148" s="19">
        <v>0.21</v>
      </c>
      <c r="L148" s="21">
        <v>0.1</v>
      </c>
      <c r="M148" s="18">
        <v>0</v>
      </c>
      <c r="N148" s="19">
        <v>4.57</v>
      </c>
      <c r="O148" s="22">
        <f t="shared" si="1"/>
        <v>270.75</v>
      </c>
    </row>
    <row r="149" spans="1:15">
      <c r="A149" s="16" t="s">
        <v>99</v>
      </c>
      <c r="B149" s="21">
        <v>0.1</v>
      </c>
      <c r="C149" s="21">
        <v>1.6</v>
      </c>
      <c r="D149" s="19">
        <v>1.29</v>
      </c>
      <c r="E149" s="18">
        <v>31</v>
      </c>
      <c r="F149" s="28">
        <v>27.28</v>
      </c>
      <c r="G149" s="21">
        <v>4.7</v>
      </c>
      <c r="H149" s="19">
        <v>0.13</v>
      </c>
      <c r="I149" s="18">
        <v>16</v>
      </c>
      <c r="J149" s="19">
        <v>0.17</v>
      </c>
      <c r="K149" s="21">
        <v>0.6</v>
      </c>
      <c r="L149" s="19">
        <v>0.21</v>
      </c>
      <c r="M149" s="19">
        <v>0.54</v>
      </c>
      <c r="N149" s="21">
        <v>469.1</v>
      </c>
      <c r="O149" s="22">
        <f t="shared" si="1"/>
        <v>552.72</v>
      </c>
    </row>
    <row r="150" spans="1:15">
      <c r="A150" s="16" t="s">
        <v>101</v>
      </c>
      <c r="B150" s="18">
        <v>0</v>
      </c>
      <c r="C150" s="18">
        <v>0</v>
      </c>
      <c r="D150" s="19">
        <v>0.03</v>
      </c>
      <c r="E150" s="18">
        <v>0</v>
      </c>
      <c r="F150" s="27">
        <v>0</v>
      </c>
      <c r="G150" s="18">
        <v>0</v>
      </c>
      <c r="H150" s="18">
        <v>0</v>
      </c>
      <c r="I150" s="18">
        <v>0</v>
      </c>
      <c r="J150" s="18">
        <v>0</v>
      </c>
      <c r="K150" s="20">
        <v>0</v>
      </c>
      <c r="L150" s="18">
        <v>0</v>
      </c>
      <c r="M150" s="18">
        <v>0</v>
      </c>
      <c r="N150" s="18">
        <v>0</v>
      </c>
      <c r="O150" s="22">
        <f t="shared" si="1"/>
        <v>0.03</v>
      </c>
    </row>
    <row r="151" spans="1:15">
      <c r="A151" s="16" t="s">
        <v>102</v>
      </c>
      <c r="B151" s="18">
        <v>0</v>
      </c>
      <c r="C151" s="20">
        <v>0</v>
      </c>
      <c r="D151" s="18">
        <v>0</v>
      </c>
      <c r="E151" s="18">
        <v>0</v>
      </c>
      <c r="F151" s="27">
        <v>0</v>
      </c>
      <c r="G151" s="18">
        <v>0</v>
      </c>
      <c r="H151" s="18">
        <v>0</v>
      </c>
      <c r="I151" s="18">
        <v>0</v>
      </c>
      <c r="J151" s="18">
        <v>0</v>
      </c>
      <c r="K151" s="20">
        <v>0</v>
      </c>
      <c r="L151" s="18">
        <v>0</v>
      </c>
      <c r="M151" s="18">
        <v>0</v>
      </c>
      <c r="N151" s="18">
        <v>0</v>
      </c>
      <c r="O151" s="22">
        <f t="shared" si="1"/>
        <v>0</v>
      </c>
    </row>
    <row r="152" spans="1:15">
      <c r="A152" s="16" t="s">
        <v>103</v>
      </c>
      <c r="B152" s="21">
        <v>2505.6999999999998</v>
      </c>
      <c r="C152" s="19">
        <v>1198.9100000000001</v>
      </c>
      <c r="D152" s="19">
        <v>1922.97</v>
      </c>
      <c r="E152" s="18">
        <v>20896</v>
      </c>
      <c r="F152" s="29">
        <v>15632.7</v>
      </c>
      <c r="G152" s="21">
        <v>9840.6</v>
      </c>
      <c r="H152" s="19">
        <v>1150.1300000000001</v>
      </c>
      <c r="I152" s="18">
        <v>8587</v>
      </c>
      <c r="J152" s="21">
        <v>1780.4</v>
      </c>
      <c r="K152" s="18">
        <v>900</v>
      </c>
      <c r="L152" s="19">
        <v>3231.34</v>
      </c>
      <c r="M152" s="19">
        <v>1578.69</v>
      </c>
      <c r="N152" s="19">
        <v>26284.46</v>
      </c>
      <c r="O152" s="22">
        <f>SUM(B152:N152)</f>
        <v>95508.9</v>
      </c>
    </row>
    <row r="154" spans="1:15">
      <c r="A154" s="14" t="s">
        <v>115</v>
      </c>
    </row>
    <row r="155" spans="1:15">
      <c r="A155" s="14">
        <v>0</v>
      </c>
      <c r="B155" s="14" t="s">
        <v>109</v>
      </c>
    </row>
    <row r="157" spans="1:15">
      <c r="A157" s="14" t="s">
        <v>4</v>
      </c>
      <c r="B157" s="14" t="s">
        <v>108</v>
      </c>
    </row>
    <row r="158" spans="1:15">
      <c r="A158" s="14" t="s">
        <v>5</v>
      </c>
      <c r="B158" s="14" t="s">
        <v>103</v>
      </c>
    </row>
    <row r="159" spans="1:15">
      <c r="A159" s="14" t="s">
        <v>6</v>
      </c>
      <c r="B159" s="14" t="s">
        <v>117</v>
      </c>
    </row>
    <row r="161" spans="1:15">
      <c r="A161" s="16" t="s">
        <v>112</v>
      </c>
      <c r="B161" s="16" t="s">
        <v>8</v>
      </c>
      <c r="C161" s="16" t="s">
        <v>9</v>
      </c>
      <c r="D161" s="16" t="s">
        <v>10</v>
      </c>
      <c r="E161" s="16" t="s">
        <v>11</v>
      </c>
      <c r="F161" s="26" t="s">
        <v>12</v>
      </c>
      <c r="G161" s="16" t="s">
        <v>13</v>
      </c>
      <c r="H161" s="16" t="s">
        <v>14</v>
      </c>
      <c r="I161" s="16" t="s">
        <v>15</v>
      </c>
      <c r="J161" s="16" t="s">
        <v>16</v>
      </c>
      <c r="K161" s="16" t="s">
        <v>113</v>
      </c>
      <c r="L161" s="16" t="s">
        <v>17</v>
      </c>
      <c r="M161" s="16" t="s">
        <v>18</v>
      </c>
      <c r="N161" s="16" t="s">
        <v>19</v>
      </c>
      <c r="O161" s="17" t="s">
        <v>114</v>
      </c>
    </row>
    <row r="162" spans="1:15">
      <c r="A162" s="16" t="s">
        <v>21</v>
      </c>
      <c r="B162" s="18">
        <v>0</v>
      </c>
      <c r="C162" s="18">
        <v>0</v>
      </c>
      <c r="D162" s="19">
        <v>0.13</v>
      </c>
      <c r="E162" s="18">
        <v>0</v>
      </c>
      <c r="F162" s="27">
        <v>0</v>
      </c>
      <c r="G162" s="18">
        <v>1</v>
      </c>
      <c r="H162" s="18">
        <v>0</v>
      </c>
      <c r="I162" s="18">
        <v>0</v>
      </c>
      <c r="J162" s="19">
        <v>0.02</v>
      </c>
      <c r="K162" s="20">
        <v>0</v>
      </c>
      <c r="L162" s="18">
        <v>0</v>
      </c>
      <c r="M162" s="19">
        <v>2.14</v>
      </c>
      <c r="N162" s="18">
        <v>0</v>
      </c>
      <c r="O162" s="22">
        <f>SUM(B162:N162)</f>
        <v>3.29</v>
      </c>
    </row>
    <row r="163" spans="1:15">
      <c r="A163" s="16" t="s">
        <v>23</v>
      </c>
      <c r="B163" s="18">
        <v>0</v>
      </c>
      <c r="C163" s="18">
        <v>0</v>
      </c>
      <c r="D163" s="19">
        <v>0.02</v>
      </c>
      <c r="E163" s="18">
        <v>0</v>
      </c>
      <c r="F163" s="27">
        <v>0</v>
      </c>
      <c r="G163" s="18">
        <v>0</v>
      </c>
      <c r="H163" s="18">
        <v>0</v>
      </c>
      <c r="I163" s="18">
        <v>0</v>
      </c>
      <c r="J163" s="18">
        <v>0</v>
      </c>
      <c r="K163" s="20">
        <v>0</v>
      </c>
      <c r="L163" s="18">
        <v>0</v>
      </c>
      <c r="M163" s="19">
        <v>0.64</v>
      </c>
      <c r="N163" s="18">
        <v>0</v>
      </c>
      <c r="O163" s="22">
        <f t="shared" ref="O163:O226" si="2">SUM(B163:N163)</f>
        <v>0.66</v>
      </c>
    </row>
    <row r="164" spans="1:15">
      <c r="A164" s="16" t="s">
        <v>25</v>
      </c>
      <c r="B164" s="18">
        <v>0</v>
      </c>
      <c r="C164" s="18">
        <v>0</v>
      </c>
      <c r="D164" s="19">
        <v>0.01</v>
      </c>
      <c r="E164" s="18">
        <v>0</v>
      </c>
      <c r="F164" s="28">
        <v>0.89</v>
      </c>
      <c r="G164" s="18">
        <v>0</v>
      </c>
      <c r="H164" s="18">
        <v>0</v>
      </c>
      <c r="I164" s="18">
        <v>0</v>
      </c>
      <c r="J164" s="18">
        <v>0</v>
      </c>
      <c r="K164" s="19">
        <v>1.87</v>
      </c>
      <c r="L164" s="18">
        <v>0</v>
      </c>
      <c r="M164" s="19">
        <v>0.32</v>
      </c>
      <c r="N164" s="18">
        <v>0</v>
      </c>
      <c r="O164" s="22">
        <f t="shared" si="2"/>
        <v>3.09</v>
      </c>
    </row>
    <row r="165" spans="1:15">
      <c r="A165" s="16" t="s">
        <v>27</v>
      </c>
      <c r="B165" s="18">
        <v>0</v>
      </c>
      <c r="C165" s="18">
        <v>0</v>
      </c>
      <c r="D165" s="19">
        <v>0.45</v>
      </c>
      <c r="E165" s="18">
        <v>20</v>
      </c>
      <c r="F165" s="28">
        <v>10.88</v>
      </c>
      <c r="G165" s="21">
        <v>8.1</v>
      </c>
      <c r="H165" s="19">
        <v>2.4500000000000002</v>
      </c>
      <c r="I165" s="18">
        <v>15</v>
      </c>
      <c r="J165" s="19">
        <v>0.09</v>
      </c>
      <c r="K165" s="20">
        <v>0</v>
      </c>
      <c r="L165" s="18">
        <v>0</v>
      </c>
      <c r="M165" s="18">
        <v>0</v>
      </c>
      <c r="N165" s="18">
        <v>0</v>
      </c>
      <c r="O165" s="22">
        <f t="shared" si="2"/>
        <v>56.970000000000006</v>
      </c>
    </row>
    <row r="166" spans="1:15">
      <c r="A166" s="16" t="s">
        <v>29</v>
      </c>
      <c r="B166" s="21">
        <v>9.9</v>
      </c>
      <c r="C166" s="18">
        <v>0</v>
      </c>
      <c r="D166" s="19">
        <v>5.53</v>
      </c>
      <c r="E166" s="18">
        <v>0</v>
      </c>
      <c r="F166" s="28">
        <v>328.95</v>
      </c>
      <c r="G166" s="21">
        <v>0.1</v>
      </c>
      <c r="H166" s="18">
        <v>0</v>
      </c>
      <c r="I166" s="18">
        <v>4</v>
      </c>
      <c r="J166" s="19">
        <v>0.74</v>
      </c>
      <c r="K166" s="19">
        <v>64.66</v>
      </c>
      <c r="L166" s="18">
        <v>0</v>
      </c>
      <c r="M166" s="19">
        <v>3.11</v>
      </c>
      <c r="N166" s="19">
        <v>60.49</v>
      </c>
      <c r="O166" s="22">
        <f t="shared" si="2"/>
        <v>477.48</v>
      </c>
    </row>
    <row r="167" spans="1:15">
      <c r="A167" s="16" t="s">
        <v>31</v>
      </c>
      <c r="B167" s="21">
        <v>2.7</v>
      </c>
      <c r="C167" s="21">
        <v>2.2000000000000002</v>
      </c>
      <c r="D167" s="19">
        <v>2.89</v>
      </c>
      <c r="E167" s="18">
        <v>0</v>
      </c>
      <c r="F167" s="28">
        <v>225.58</v>
      </c>
      <c r="G167" s="21">
        <v>4.3</v>
      </c>
      <c r="H167" s="19">
        <v>1.68</v>
      </c>
      <c r="I167" s="18">
        <v>40</v>
      </c>
      <c r="J167" s="19">
        <v>0.28999999999999998</v>
      </c>
      <c r="K167" s="21">
        <v>6.4</v>
      </c>
      <c r="L167" s="19">
        <v>9.0299999999999994</v>
      </c>
      <c r="M167" s="19">
        <v>5.36</v>
      </c>
      <c r="N167" s="18">
        <v>0</v>
      </c>
      <c r="O167" s="22">
        <f t="shared" si="2"/>
        <v>300.43</v>
      </c>
    </row>
    <row r="168" spans="1:15">
      <c r="A168" s="16" t="s">
        <v>32</v>
      </c>
      <c r="B168" s="18">
        <v>0</v>
      </c>
      <c r="C168" s="18">
        <v>0</v>
      </c>
      <c r="D168" s="19">
        <v>0.75</v>
      </c>
      <c r="E168" s="18">
        <v>45</v>
      </c>
      <c r="F168" s="28">
        <v>140.41</v>
      </c>
      <c r="G168" s="21">
        <v>0.6</v>
      </c>
      <c r="H168" s="19">
        <v>1.67</v>
      </c>
      <c r="I168" s="18">
        <v>16</v>
      </c>
      <c r="J168" s="19">
        <v>0.73</v>
      </c>
      <c r="K168" s="19">
        <v>2.2200000000000002</v>
      </c>
      <c r="L168" s="21">
        <v>0.1</v>
      </c>
      <c r="M168" s="19">
        <v>2.14</v>
      </c>
      <c r="N168" s="18">
        <v>0</v>
      </c>
      <c r="O168" s="22">
        <f t="shared" si="2"/>
        <v>209.61999999999995</v>
      </c>
    </row>
    <row r="169" spans="1:15">
      <c r="A169" s="16" t="s">
        <v>33</v>
      </c>
      <c r="B169" s="21">
        <v>3.4</v>
      </c>
      <c r="C169" s="19">
        <v>4.71</v>
      </c>
      <c r="D169" s="19">
        <v>28.87</v>
      </c>
      <c r="E169" s="18">
        <v>12</v>
      </c>
      <c r="F169" s="29">
        <v>79.900000000000006</v>
      </c>
      <c r="G169" s="21">
        <v>214.3</v>
      </c>
      <c r="H169" s="18">
        <v>4</v>
      </c>
      <c r="I169" s="18">
        <v>42</v>
      </c>
      <c r="J169" s="19">
        <v>11.37</v>
      </c>
      <c r="K169" s="19">
        <v>7.67</v>
      </c>
      <c r="L169" s="19">
        <v>21.17</v>
      </c>
      <c r="M169" s="19">
        <v>6.65</v>
      </c>
      <c r="N169" s="19">
        <v>128.97</v>
      </c>
      <c r="O169" s="22">
        <f t="shared" si="2"/>
        <v>565.01</v>
      </c>
    </row>
    <row r="170" spans="1:15">
      <c r="A170" s="16" t="s">
        <v>34</v>
      </c>
      <c r="B170" s="21">
        <v>9.5</v>
      </c>
      <c r="C170" s="19">
        <v>0.04</v>
      </c>
      <c r="D170" s="18">
        <v>0</v>
      </c>
      <c r="E170" s="18">
        <v>439</v>
      </c>
      <c r="F170" s="28">
        <v>315.58</v>
      </c>
      <c r="G170" s="21">
        <v>401.4</v>
      </c>
      <c r="H170" s="19">
        <v>0.13</v>
      </c>
      <c r="I170" s="18">
        <v>15</v>
      </c>
      <c r="J170" s="19">
        <v>4.8099999999999996</v>
      </c>
      <c r="K170" s="19">
        <v>63.39</v>
      </c>
      <c r="L170" s="19">
        <v>75.13</v>
      </c>
      <c r="M170" s="18">
        <v>0</v>
      </c>
      <c r="N170" s="19">
        <v>136.96</v>
      </c>
      <c r="O170" s="22">
        <f t="shared" si="2"/>
        <v>1460.94</v>
      </c>
    </row>
    <row r="171" spans="1:15">
      <c r="A171" s="16" t="s">
        <v>35</v>
      </c>
      <c r="B171" s="21">
        <v>26.6</v>
      </c>
      <c r="C171" s="21">
        <v>16.899999999999999</v>
      </c>
      <c r="D171" s="19">
        <v>8.66</v>
      </c>
      <c r="E171" s="18">
        <v>159</v>
      </c>
      <c r="F171" s="28">
        <v>366.22</v>
      </c>
      <c r="G171" s="21">
        <v>8.5</v>
      </c>
      <c r="H171" s="19">
        <v>8.9499999999999993</v>
      </c>
      <c r="I171" s="18">
        <v>2</v>
      </c>
      <c r="J171" s="19">
        <v>11.29</v>
      </c>
      <c r="K171" s="19">
        <v>0.23</v>
      </c>
      <c r="L171" s="19">
        <v>34.659999999999997</v>
      </c>
      <c r="M171" s="19">
        <v>19.940000000000001</v>
      </c>
      <c r="N171" s="19">
        <v>111.85</v>
      </c>
      <c r="O171" s="22">
        <f t="shared" si="2"/>
        <v>774.80000000000007</v>
      </c>
    </row>
    <row r="172" spans="1:15">
      <c r="A172" s="16" t="s">
        <v>36</v>
      </c>
      <c r="B172" s="18">
        <v>0</v>
      </c>
      <c r="C172" s="18">
        <v>0</v>
      </c>
      <c r="D172" s="19">
        <v>0.87</v>
      </c>
      <c r="E172" s="18">
        <v>4</v>
      </c>
      <c r="F172" s="28">
        <v>132.88</v>
      </c>
      <c r="G172" s="21">
        <v>17.2</v>
      </c>
      <c r="H172" s="19">
        <v>1.02</v>
      </c>
      <c r="I172" s="18">
        <v>0</v>
      </c>
      <c r="J172" s="19">
        <v>1.18</v>
      </c>
      <c r="K172" s="19">
        <v>0.18</v>
      </c>
      <c r="L172" s="19">
        <v>10.27</v>
      </c>
      <c r="M172" s="18">
        <v>6</v>
      </c>
      <c r="N172" s="18">
        <v>0</v>
      </c>
      <c r="O172" s="22">
        <f t="shared" si="2"/>
        <v>173.60000000000002</v>
      </c>
    </row>
    <row r="173" spans="1:15">
      <c r="A173" s="16" t="s">
        <v>37</v>
      </c>
      <c r="B173" s="18">
        <v>0</v>
      </c>
      <c r="C173" s="18">
        <v>0</v>
      </c>
      <c r="D173" s="19">
        <v>0.37</v>
      </c>
      <c r="E173" s="18">
        <v>0</v>
      </c>
      <c r="F173" s="28">
        <v>1.1200000000000001</v>
      </c>
      <c r="G173" s="18">
        <v>0</v>
      </c>
      <c r="H173" s="18">
        <v>0</v>
      </c>
      <c r="I173" s="18">
        <v>0</v>
      </c>
      <c r="J173" s="18">
        <v>0</v>
      </c>
      <c r="K173" s="20">
        <v>0</v>
      </c>
      <c r="L173" s="18">
        <v>0</v>
      </c>
      <c r="M173" s="18">
        <v>0</v>
      </c>
      <c r="N173" s="18">
        <v>0</v>
      </c>
      <c r="O173" s="22">
        <f t="shared" si="2"/>
        <v>1.4900000000000002</v>
      </c>
    </row>
    <row r="174" spans="1:15">
      <c r="A174" s="16" t="s">
        <v>38</v>
      </c>
      <c r="B174" s="18">
        <v>0</v>
      </c>
      <c r="C174" s="18">
        <v>0</v>
      </c>
      <c r="D174" s="19">
        <v>10.66</v>
      </c>
      <c r="E174" s="18">
        <v>79</v>
      </c>
      <c r="F174" s="28">
        <v>505.48</v>
      </c>
      <c r="G174" s="21">
        <v>212.3</v>
      </c>
      <c r="H174" s="19">
        <v>0.56000000000000005</v>
      </c>
      <c r="I174" s="18">
        <v>19</v>
      </c>
      <c r="J174" s="19">
        <v>6.72</v>
      </c>
      <c r="K174" s="19">
        <v>1.23</v>
      </c>
      <c r="L174" s="19">
        <v>20.75</v>
      </c>
      <c r="M174" s="19">
        <v>11.36</v>
      </c>
      <c r="N174" s="19">
        <v>18.260000000000002</v>
      </c>
      <c r="O174" s="22">
        <f t="shared" si="2"/>
        <v>885.32</v>
      </c>
    </row>
    <row r="175" spans="1:15">
      <c r="A175" s="16" t="s">
        <v>39</v>
      </c>
      <c r="B175" s="18">
        <v>0</v>
      </c>
      <c r="C175" s="18">
        <v>0</v>
      </c>
      <c r="D175" s="19">
        <v>2.17</v>
      </c>
      <c r="E175" s="18">
        <v>152</v>
      </c>
      <c r="F175" s="28">
        <v>62.83</v>
      </c>
      <c r="G175" s="21">
        <v>4.5999999999999996</v>
      </c>
      <c r="H175" s="19">
        <v>3.29</v>
      </c>
      <c r="I175" s="18">
        <v>0</v>
      </c>
      <c r="J175" s="19">
        <v>0.14000000000000001</v>
      </c>
      <c r="K175" s="19">
        <v>0.24</v>
      </c>
      <c r="L175" s="18">
        <v>0</v>
      </c>
      <c r="M175" s="19">
        <v>0.64</v>
      </c>
      <c r="N175" s="18">
        <v>0</v>
      </c>
      <c r="O175" s="22">
        <f t="shared" si="2"/>
        <v>225.90999999999997</v>
      </c>
    </row>
    <row r="176" spans="1:15">
      <c r="A176" s="16" t="s">
        <v>40</v>
      </c>
      <c r="B176" s="18">
        <v>0</v>
      </c>
      <c r="C176" s="18">
        <v>0</v>
      </c>
      <c r="D176" s="19">
        <v>0.77</v>
      </c>
      <c r="E176" s="18">
        <v>52</v>
      </c>
      <c r="F176" s="28">
        <v>9.85</v>
      </c>
      <c r="G176" s="21">
        <v>2.5</v>
      </c>
      <c r="H176" s="19">
        <v>0.19</v>
      </c>
      <c r="I176" s="18">
        <v>0</v>
      </c>
      <c r="J176" s="18">
        <v>0</v>
      </c>
      <c r="K176" s="20">
        <v>0</v>
      </c>
      <c r="L176" s="19">
        <v>15.88</v>
      </c>
      <c r="M176" s="18">
        <v>0</v>
      </c>
      <c r="N176" s="18">
        <v>0</v>
      </c>
      <c r="O176" s="22">
        <f t="shared" si="2"/>
        <v>81.19</v>
      </c>
    </row>
    <row r="177" spans="1:15">
      <c r="A177" s="16" t="s">
        <v>41</v>
      </c>
      <c r="B177" s="21">
        <v>10.5</v>
      </c>
      <c r="C177" s="18">
        <v>0</v>
      </c>
      <c r="D177" s="19">
        <v>13.92</v>
      </c>
      <c r="E177" s="18">
        <v>77</v>
      </c>
      <c r="F177" s="28">
        <v>330.11</v>
      </c>
      <c r="G177" s="21">
        <v>324.5</v>
      </c>
      <c r="H177" s="19">
        <v>8.84</v>
      </c>
      <c r="I177" s="18">
        <v>4</v>
      </c>
      <c r="J177" s="19">
        <v>5.97</v>
      </c>
      <c r="K177" s="19">
        <v>37.82</v>
      </c>
      <c r="L177" s="19">
        <v>105.84</v>
      </c>
      <c r="M177" s="19">
        <v>11.68</v>
      </c>
      <c r="N177" s="18">
        <v>0</v>
      </c>
      <c r="O177" s="22">
        <f t="shared" si="2"/>
        <v>930.18000000000006</v>
      </c>
    </row>
    <row r="178" spans="1:15">
      <c r="A178" s="16" t="s">
        <v>42</v>
      </c>
      <c r="B178" s="21">
        <v>340.5</v>
      </c>
      <c r="C178" s="19">
        <v>781.28</v>
      </c>
      <c r="D178" s="19">
        <v>92.57</v>
      </c>
      <c r="E178" s="18">
        <v>2235</v>
      </c>
      <c r="F178" s="28">
        <v>1765.24</v>
      </c>
      <c r="G178" s="21">
        <v>586.5</v>
      </c>
      <c r="H178" s="19">
        <v>195.24</v>
      </c>
      <c r="I178" s="18">
        <v>1242</v>
      </c>
      <c r="J178" s="19">
        <v>604.47</v>
      </c>
      <c r="K178" s="19">
        <v>195.53</v>
      </c>
      <c r="L178" s="19">
        <v>91.21</v>
      </c>
      <c r="M178" s="19">
        <v>36.450000000000003</v>
      </c>
      <c r="N178" s="19">
        <v>1554.54</v>
      </c>
      <c r="O178" s="22">
        <f t="shared" si="2"/>
        <v>9720.5299999999988</v>
      </c>
    </row>
    <row r="179" spans="1:15">
      <c r="A179" s="16" t="s">
        <v>43</v>
      </c>
      <c r="B179" s="21">
        <v>49.5</v>
      </c>
      <c r="C179" s="18">
        <v>0</v>
      </c>
      <c r="D179" s="19">
        <v>53.36</v>
      </c>
      <c r="E179" s="18">
        <v>305</v>
      </c>
      <c r="F179" s="28">
        <v>1255.72</v>
      </c>
      <c r="G179" s="21">
        <v>463.1</v>
      </c>
      <c r="H179" s="19">
        <v>24.44</v>
      </c>
      <c r="I179" s="18">
        <v>864</v>
      </c>
      <c r="J179" s="19">
        <v>44.25</v>
      </c>
      <c r="K179" s="19">
        <v>7.97</v>
      </c>
      <c r="L179" s="19">
        <v>55.41</v>
      </c>
      <c r="M179" s="19">
        <v>12.33</v>
      </c>
      <c r="N179" s="19">
        <v>147.24</v>
      </c>
      <c r="O179" s="22">
        <f t="shared" si="2"/>
        <v>3282.3199999999997</v>
      </c>
    </row>
    <row r="180" spans="1:15">
      <c r="A180" s="16" t="s">
        <v>44</v>
      </c>
      <c r="B180" s="21">
        <v>2.7</v>
      </c>
      <c r="C180" s="18">
        <v>0</v>
      </c>
      <c r="D180" s="19">
        <v>49.65</v>
      </c>
      <c r="E180" s="18">
        <v>122</v>
      </c>
      <c r="F180" s="28">
        <v>314.81</v>
      </c>
      <c r="G180" s="21">
        <v>64.5</v>
      </c>
      <c r="H180" s="19">
        <v>3.07</v>
      </c>
      <c r="I180" s="18">
        <v>42</v>
      </c>
      <c r="J180" s="18">
        <v>0</v>
      </c>
      <c r="K180" s="20">
        <v>0</v>
      </c>
      <c r="L180" s="19">
        <v>67.760000000000005</v>
      </c>
      <c r="M180" s="19">
        <v>1.93</v>
      </c>
      <c r="N180" s="19">
        <v>37.659999999999997</v>
      </c>
      <c r="O180" s="22">
        <f t="shared" si="2"/>
        <v>706.07999999999993</v>
      </c>
    </row>
    <row r="181" spans="1:15">
      <c r="A181" s="16" t="s">
        <v>45</v>
      </c>
      <c r="B181" s="18">
        <v>0</v>
      </c>
      <c r="C181" s="19">
        <v>1.37</v>
      </c>
      <c r="D181" s="19">
        <v>4.26</v>
      </c>
      <c r="E181" s="18">
        <v>1</v>
      </c>
      <c r="F181" s="28">
        <v>144.13</v>
      </c>
      <c r="G181" s="18">
        <v>0</v>
      </c>
      <c r="H181" s="19">
        <v>0.76</v>
      </c>
      <c r="I181" s="18">
        <v>0</v>
      </c>
      <c r="J181" s="18">
        <v>0</v>
      </c>
      <c r="K181" s="20">
        <v>0</v>
      </c>
      <c r="L181" s="19">
        <v>2.08</v>
      </c>
      <c r="M181" s="18">
        <v>0</v>
      </c>
      <c r="N181" s="21">
        <v>99.3</v>
      </c>
      <c r="O181" s="22">
        <f t="shared" si="2"/>
        <v>252.89999999999998</v>
      </c>
    </row>
    <row r="182" spans="1:15">
      <c r="A182" s="16" t="s">
        <v>46</v>
      </c>
      <c r="B182" s="18">
        <v>0</v>
      </c>
      <c r="C182" s="18">
        <v>0</v>
      </c>
      <c r="D182" s="18">
        <v>0</v>
      </c>
      <c r="E182" s="18">
        <v>0</v>
      </c>
      <c r="F182" s="28">
        <v>6.08</v>
      </c>
      <c r="G182" s="18">
        <v>0</v>
      </c>
      <c r="H182" s="18">
        <v>0</v>
      </c>
      <c r="I182" s="18">
        <v>0</v>
      </c>
      <c r="J182" s="18">
        <v>0</v>
      </c>
      <c r="K182" s="20">
        <v>0</v>
      </c>
      <c r="L182" s="18">
        <v>0</v>
      </c>
      <c r="M182" s="19">
        <v>0.11</v>
      </c>
      <c r="N182" s="18">
        <v>0</v>
      </c>
      <c r="O182" s="22">
        <f t="shared" si="2"/>
        <v>6.19</v>
      </c>
    </row>
    <row r="183" spans="1:15">
      <c r="A183" s="16" t="s">
        <v>48</v>
      </c>
      <c r="B183" s="21">
        <v>0.1</v>
      </c>
      <c r="C183" s="19">
        <v>0.08</v>
      </c>
      <c r="D183" s="19">
        <v>0.82</v>
      </c>
      <c r="E183" s="18">
        <v>8</v>
      </c>
      <c r="F183" s="28">
        <v>71.91</v>
      </c>
      <c r="G183" s="21">
        <v>19.7</v>
      </c>
      <c r="H183" s="19">
        <v>1.25</v>
      </c>
      <c r="I183" s="18">
        <v>15</v>
      </c>
      <c r="J183" s="19">
        <v>0.42</v>
      </c>
      <c r="K183" s="19">
        <v>0.28000000000000003</v>
      </c>
      <c r="L183" s="19">
        <v>4.05</v>
      </c>
      <c r="M183" s="19">
        <v>17.79</v>
      </c>
      <c r="N183" s="19">
        <v>83.32</v>
      </c>
      <c r="O183" s="22">
        <f t="shared" si="2"/>
        <v>222.72</v>
      </c>
    </row>
    <row r="184" spans="1:15">
      <c r="A184" s="16" t="s">
        <v>49</v>
      </c>
      <c r="B184" s="18">
        <v>113</v>
      </c>
      <c r="C184" s="19">
        <v>21.84</v>
      </c>
      <c r="D184" s="19">
        <v>337.12</v>
      </c>
      <c r="E184" s="18">
        <v>718</v>
      </c>
      <c r="F184" s="28">
        <v>257.83</v>
      </c>
      <c r="G184" s="21">
        <v>61.4</v>
      </c>
      <c r="H184" s="19">
        <v>15.63</v>
      </c>
      <c r="I184" s="18">
        <v>92</v>
      </c>
      <c r="J184" s="19">
        <v>89.14</v>
      </c>
      <c r="K184" s="21">
        <v>53.1</v>
      </c>
      <c r="L184" s="19">
        <v>63.09</v>
      </c>
      <c r="M184" s="19">
        <v>164.76</v>
      </c>
      <c r="N184" s="19">
        <v>729.33</v>
      </c>
      <c r="O184" s="22">
        <f t="shared" si="2"/>
        <v>2716.2400000000002</v>
      </c>
    </row>
    <row r="185" spans="1:15">
      <c r="A185" s="16" t="s">
        <v>50</v>
      </c>
      <c r="B185" s="21">
        <v>96.7</v>
      </c>
      <c r="C185" s="19">
        <v>33.119999999999997</v>
      </c>
      <c r="D185" s="19">
        <v>27.25</v>
      </c>
      <c r="E185" s="18">
        <v>774</v>
      </c>
      <c r="F185" s="28">
        <v>1011.91</v>
      </c>
      <c r="G185" s="21">
        <v>276.5</v>
      </c>
      <c r="H185" s="19">
        <v>41.36</v>
      </c>
      <c r="I185" s="18">
        <v>102</v>
      </c>
      <c r="J185" s="21">
        <v>61.6</v>
      </c>
      <c r="K185" s="19">
        <v>73.239999999999995</v>
      </c>
      <c r="L185" s="19">
        <v>72.02</v>
      </c>
      <c r="M185" s="19">
        <v>14.58</v>
      </c>
      <c r="N185" s="19">
        <v>658.57</v>
      </c>
      <c r="O185" s="22">
        <f t="shared" si="2"/>
        <v>3242.85</v>
      </c>
    </row>
    <row r="186" spans="1:15">
      <c r="A186" s="16" t="s">
        <v>51</v>
      </c>
      <c r="B186" s="18">
        <v>1</v>
      </c>
      <c r="C186" s="21">
        <v>0.3</v>
      </c>
      <c r="D186" s="21">
        <v>0.5</v>
      </c>
      <c r="E186" s="18">
        <v>28</v>
      </c>
      <c r="F186" s="28">
        <v>67.150000000000006</v>
      </c>
      <c r="G186" s="21">
        <v>80.900000000000006</v>
      </c>
      <c r="H186" s="19">
        <v>0.61</v>
      </c>
      <c r="I186" s="18">
        <v>1</v>
      </c>
      <c r="J186" s="19">
        <v>5.61</v>
      </c>
      <c r="K186" s="19">
        <v>0.44</v>
      </c>
      <c r="L186" s="19">
        <v>0.93</v>
      </c>
      <c r="M186" s="19">
        <v>0.11</v>
      </c>
      <c r="N186" s="19">
        <v>14.84</v>
      </c>
      <c r="O186" s="22">
        <f t="shared" si="2"/>
        <v>201.39000000000007</v>
      </c>
    </row>
    <row r="187" spans="1:15">
      <c r="A187" s="16" t="s">
        <v>53</v>
      </c>
      <c r="B187" s="21">
        <v>3.9</v>
      </c>
      <c r="C187" s="19">
        <v>0.04</v>
      </c>
      <c r="D187" s="19">
        <v>26.42</v>
      </c>
      <c r="E187" s="18">
        <v>111</v>
      </c>
      <c r="F187" s="28">
        <v>239.94</v>
      </c>
      <c r="G187" s="21">
        <v>48.9</v>
      </c>
      <c r="H187" s="19">
        <v>0.84</v>
      </c>
      <c r="I187" s="18">
        <v>22</v>
      </c>
      <c r="J187" s="19">
        <v>3.96</v>
      </c>
      <c r="K187" s="20">
        <v>0</v>
      </c>
      <c r="L187" s="19">
        <v>15.25</v>
      </c>
      <c r="M187" s="19">
        <v>9.9700000000000006</v>
      </c>
      <c r="N187" s="19">
        <v>6.85</v>
      </c>
      <c r="O187" s="22">
        <f t="shared" si="2"/>
        <v>489.07</v>
      </c>
    </row>
    <row r="188" spans="1:15">
      <c r="A188" s="16" t="s">
        <v>55</v>
      </c>
      <c r="B188" s="21">
        <v>21.7</v>
      </c>
      <c r="C188" s="19">
        <v>12.91</v>
      </c>
      <c r="D188" s="19">
        <v>2.0499999999999998</v>
      </c>
      <c r="E188" s="18">
        <v>1453</v>
      </c>
      <c r="F188" s="28">
        <v>447.37</v>
      </c>
      <c r="G188" s="21">
        <v>437.3</v>
      </c>
      <c r="H188" s="19">
        <v>15.12</v>
      </c>
      <c r="I188" s="18">
        <v>558</v>
      </c>
      <c r="J188" s="19">
        <v>68.03</v>
      </c>
      <c r="K188" s="19">
        <v>41.25</v>
      </c>
      <c r="L188" s="19">
        <v>65.48</v>
      </c>
      <c r="M188" s="18">
        <v>432</v>
      </c>
      <c r="N188" s="19">
        <v>67.34</v>
      </c>
      <c r="O188" s="22">
        <f t="shared" si="2"/>
        <v>3621.5500000000006</v>
      </c>
    </row>
    <row r="189" spans="1:15">
      <c r="A189" s="16" t="s">
        <v>56</v>
      </c>
      <c r="B189" s="18">
        <v>13</v>
      </c>
      <c r="C189" s="19">
        <v>19.940000000000001</v>
      </c>
      <c r="D189" s="19">
        <v>1.31</v>
      </c>
      <c r="E189" s="18">
        <v>254</v>
      </c>
      <c r="F189" s="29">
        <v>28.3</v>
      </c>
      <c r="G189" s="21">
        <v>9.8000000000000007</v>
      </c>
      <c r="H189" s="21">
        <v>6.6</v>
      </c>
      <c r="I189" s="18">
        <v>40</v>
      </c>
      <c r="J189" s="19">
        <v>2.29</v>
      </c>
      <c r="K189" s="19">
        <v>5.14</v>
      </c>
      <c r="L189" s="19">
        <v>15.57</v>
      </c>
      <c r="M189" s="19">
        <v>13.83</v>
      </c>
      <c r="N189" s="19">
        <v>1.1399999999999999</v>
      </c>
      <c r="O189" s="22">
        <f t="shared" si="2"/>
        <v>410.92</v>
      </c>
    </row>
    <row r="190" spans="1:15">
      <c r="A190" s="16" t="s">
        <v>57</v>
      </c>
      <c r="B190" s="21">
        <v>178.3</v>
      </c>
      <c r="C190" s="19">
        <v>15.16</v>
      </c>
      <c r="D190" s="18">
        <v>0</v>
      </c>
      <c r="E190" s="18">
        <v>5</v>
      </c>
      <c r="F190" s="28">
        <v>206.44</v>
      </c>
      <c r="G190" s="21">
        <v>993.6</v>
      </c>
      <c r="H190" s="19">
        <v>2.75</v>
      </c>
      <c r="I190" s="18">
        <v>268</v>
      </c>
      <c r="J190" s="19">
        <v>14.58</v>
      </c>
      <c r="K190" s="18">
        <v>0</v>
      </c>
      <c r="L190" s="21">
        <v>300.2</v>
      </c>
      <c r="M190" s="18">
        <v>0</v>
      </c>
      <c r="N190" s="18">
        <v>0</v>
      </c>
      <c r="O190" s="22">
        <f t="shared" si="2"/>
        <v>1984.03</v>
      </c>
    </row>
    <row r="191" spans="1:15">
      <c r="A191" s="16" t="s">
        <v>58</v>
      </c>
      <c r="B191" s="18">
        <v>0</v>
      </c>
      <c r="C191" s="18">
        <v>0</v>
      </c>
      <c r="D191" s="19">
        <v>241.98</v>
      </c>
      <c r="E191" s="18">
        <v>0</v>
      </c>
      <c r="F191" s="27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9">
        <v>139.03</v>
      </c>
      <c r="N191" s="18">
        <v>0</v>
      </c>
      <c r="O191" s="22">
        <f t="shared" si="2"/>
        <v>381.01</v>
      </c>
    </row>
    <row r="192" spans="1:15">
      <c r="A192" s="16" t="s">
        <v>59</v>
      </c>
      <c r="B192" s="21">
        <v>14.8</v>
      </c>
      <c r="C192" s="19">
        <v>0.34</v>
      </c>
      <c r="D192" s="19">
        <v>77.180000000000007</v>
      </c>
      <c r="E192" s="18">
        <v>14</v>
      </c>
      <c r="F192" s="28">
        <v>279.47000000000003</v>
      </c>
      <c r="G192" s="21">
        <v>40.6</v>
      </c>
      <c r="H192" s="21">
        <v>21.8</v>
      </c>
      <c r="I192" s="18">
        <v>44</v>
      </c>
      <c r="J192" s="19">
        <v>9.39</v>
      </c>
      <c r="K192" s="19">
        <v>9.5500000000000007</v>
      </c>
      <c r="L192" s="19">
        <v>34.97</v>
      </c>
      <c r="M192" s="19">
        <v>9.9700000000000006</v>
      </c>
      <c r="N192" s="19">
        <v>83.32</v>
      </c>
      <c r="O192" s="22">
        <f t="shared" si="2"/>
        <v>639.3900000000001</v>
      </c>
    </row>
    <row r="193" spans="1:15">
      <c r="A193" s="16" t="s">
        <v>60</v>
      </c>
      <c r="B193" s="18">
        <v>0</v>
      </c>
      <c r="C193" s="18">
        <v>0</v>
      </c>
      <c r="D193" s="19">
        <v>49.82</v>
      </c>
      <c r="E193" s="18">
        <v>0</v>
      </c>
      <c r="F193" s="27">
        <v>0</v>
      </c>
      <c r="G193" s="21">
        <v>0.7</v>
      </c>
      <c r="H193" s="18">
        <v>0</v>
      </c>
      <c r="I193" s="18">
        <v>0</v>
      </c>
      <c r="J193" s="19">
        <v>7.0000000000000007E-2</v>
      </c>
      <c r="K193" s="19">
        <v>2.83</v>
      </c>
      <c r="L193" s="19">
        <v>1.1399999999999999</v>
      </c>
      <c r="M193" s="19">
        <v>1.82</v>
      </c>
      <c r="N193" s="18">
        <v>0</v>
      </c>
      <c r="O193" s="22">
        <f t="shared" si="2"/>
        <v>56.38</v>
      </c>
    </row>
    <row r="194" spans="1:15">
      <c r="A194" s="16" t="s">
        <v>61</v>
      </c>
      <c r="B194" s="21">
        <v>17.5</v>
      </c>
      <c r="C194" s="19">
        <v>0.04</v>
      </c>
      <c r="D194" s="19">
        <v>18.36</v>
      </c>
      <c r="E194" s="18">
        <v>41</v>
      </c>
      <c r="F194" s="28">
        <v>33.619999999999997</v>
      </c>
      <c r="G194" s="21">
        <v>16.8</v>
      </c>
      <c r="H194" s="19">
        <v>1.24</v>
      </c>
      <c r="I194" s="18">
        <v>26</v>
      </c>
      <c r="J194" s="19">
        <v>8.89</v>
      </c>
      <c r="K194" s="19">
        <v>11.39</v>
      </c>
      <c r="L194" s="19">
        <v>11.73</v>
      </c>
      <c r="M194" s="19">
        <v>1.72</v>
      </c>
      <c r="N194" s="19">
        <v>17.12</v>
      </c>
      <c r="O194" s="22">
        <f t="shared" si="2"/>
        <v>205.40999999999997</v>
      </c>
    </row>
    <row r="195" spans="1:15">
      <c r="A195" s="16" t="s">
        <v>62</v>
      </c>
      <c r="B195" s="21">
        <v>0.3</v>
      </c>
      <c r="C195" s="19">
        <v>1.25</v>
      </c>
      <c r="D195" s="19">
        <v>35.270000000000003</v>
      </c>
      <c r="E195" s="18">
        <v>134</v>
      </c>
      <c r="F195" s="28">
        <v>258.49</v>
      </c>
      <c r="G195" s="21">
        <v>113.1</v>
      </c>
      <c r="H195" s="19">
        <v>8.01</v>
      </c>
      <c r="I195" s="18">
        <v>34</v>
      </c>
      <c r="J195" s="21">
        <v>4.9000000000000004</v>
      </c>
      <c r="K195" s="19">
        <v>0.01</v>
      </c>
      <c r="L195" s="19">
        <v>21.17</v>
      </c>
      <c r="M195" s="21">
        <v>8.9</v>
      </c>
      <c r="N195" s="19">
        <v>272.79000000000002</v>
      </c>
      <c r="O195" s="22">
        <f t="shared" si="2"/>
        <v>892.18999999999983</v>
      </c>
    </row>
    <row r="196" spans="1:15">
      <c r="A196" s="16" t="s">
        <v>63</v>
      </c>
      <c r="B196" s="21">
        <v>131.1</v>
      </c>
      <c r="C196" s="19">
        <v>53.25</v>
      </c>
      <c r="D196" s="19">
        <v>10.86</v>
      </c>
      <c r="E196" s="18">
        <v>2520</v>
      </c>
      <c r="F196" s="28">
        <v>697.76</v>
      </c>
      <c r="G196" s="21">
        <v>25.2</v>
      </c>
      <c r="H196" s="19">
        <v>20.97</v>
      </c>
      <c r="I196" s="18">
        <v>69</v>
      </c>
      <c r="J196" s="19">
        <v>5.47</v>
      </c>
      <c r="K196" s="19">
        <v>7.12</v>
      </c>
      <c r="L196" s="19">
        <v>25.73</v>
      </c>
      <c r="M196" s="19">
        <v>12.22</v>
      </c>
      <c r="N196" s="19">
        <v>163.21</v>
      </c>
      <c r="O196" s="22">
        <f t="shared" si="2"/>
        <v>3741.8899999999994</v>
      </c>
    </row>
    <row r="197" spans="1:15">
      <c r="A197" s="16" t="s">
        <v>65</v>
      </c>
      <c r="B197" s="18">
        <v>16</v>
      </c>
      <c r="C197" s="19">
        <v>5.74</v>
      </c>
      <c r="D197" s="19">
        <v>17.45</v>
      </c>
      <c r="E197" s="18">
        <v>207</v>
      </c>
      <c r="F197" s="29">
        <v>375.8</v>
      </c>
      <c r="G197" s="21">
        <v>165.5</v>
      </c>
      <c r="H197" s="19">
        <v>1.46</v>
      </c>
      <c r="I197" s="18">
        <v>47</v>
      </c>
      <c r="J197" s="19">
        <v>28.59</v>
      </c>
      <c r="K197" s="19">
        <v>17.57</v>
      </c>
      <c r="L197" s="19">
        <v>96.82</v>
      </c>
      <c r="M197" s="19">
        <v>25.19</v>
      </c>
      <c r="N197" s="19">
        <v>93.59</v>
      </c>
      <c r="O197" s="22">
        <f t="shared" si="2"/>
        <v>1097.71</v>
      </c>
    </row>
    <row r="198" spans="1:15">
      <c r="A198" s="16" t="s">
        <v>66</v>
      </c>
      <c r="B198" s="21">
        <v>75.2</v>
      </c>
      <c r="C198" s="19">
        <v>0.08</v>
      </c>
      <c r="D198" s="19">
        <v>17.239999999999998</v>
      </c>
      <c r="E198" s="18">
        <v>483</v>
      </c>
      <c r="F198" s="29">
        <v>1.7</v>
      </c>
      <c r="G198" s="21">
        <v>24.4</v>
      </c>
      <c r="H198" s="21">
        <v>7.6</v>
      </c>
      <c r="I198" s="18">
        <v>170</v>
      </c>
      <c r="J198" s="19">
        <v>25.81</v>
      </c>
      <c r="K198" s="19">
        <v>13.64</v>
      </c>
      <c r="L198" s="19">
        <v>133.03</v>
      </c>
      <c r="M198" s="19">
        <v>184.49</v>
      </c>
      <c r="N198" s="18">
        <v>0</v>
      </c>
      <c r="O198" s="22">
        <f t="shared" si="2"/>
        <v>1136.19</v>
      </c>
    </row>
    <row r="199" spans="1:15">
      <c r="A199" s="16" t="s">
        <v>68</v>
      </c>
      <c r="B199" s="18">
        <v>104</v>
      </c>
      <c r="C199" s="19">
        <v>1.29</v>
      </c>
      <c r="D199" s="19">
        <v>288.23</v>
      </c>
      <c r="E199" s="18">
        <v>0</v>
      </c>
      <c r="F199" s="28">
        <v>751.15</v>
      </c>
      <c r="G199" s="21">
        <v>1845.3</v>
      </c>
      <c r="H199" s="19">
        <v>78.260000000000005</v>
      </c>
      <c r="I199" s="18">
        <v>0</v>
      </c>
      <c r="J199" s="19">
        <v>27.03</v>
      </c>
      <c r="K199" s="19">
        <v>0.01</v>
      </c>
      <c r="L199" s="19">
        <v>125.04</v>
      </c>
      <c r="M199" s="21">
        <v>29.8</v>
      </c>
      <c r="N199" s="18">
        <v>0</v>
      </c>
      <c r="O199" s="22">
        <f t="shared" si="2"/>
        <v>3250.110000000001</v>
      </c>
    </row>
    <row r="200" spans="1:15">
      <c r="A200" s="16" t="s">
        <v>69</v>
      </c>
      <c r="B200" s="18">
        <v>2379</v>
      </c>
      <c r="C200" s="19">
        <v>1176.1199999999999</v>
      </c>
      <c r="D200" s="19">
        <v>433.42</v>
      </c>
      <c r="E200" s="18">
        <v>17344</v>
      </c>
      <c r="F200" s="28">
        <v>8663.06</v>
      </c>
      <c r="G200" s="21">
        <v>8039.4</v>
      </c>
      <c r="H200" s="19">
        <v>91.12</v>
      </c>
      <c r="I200" s="18">
        <v>1585</v>
      </c>
      <c r="J200" s="19">
        <v>1193.24</v>
      </c>
      <c r="K200" s="19">
        <v>619.42999999999995</v>
      </c>
      <c r="L200" s="19">
        <v>3451.01</v>
      </c>
      <c r="M200" s="19">
        <v>1851.51</v>
      </c>
      <c r="N200" s="19">
        <v>5839.22</v>
      </c>
      <c r="O200" s="22">
        <f t="shared" si="2"/>
        <v>52665.530000000006</v>
      </c>
    </row>
    <row r="201" spans="1:15">
      <c r="A201" s="16" t="s">
        <v>71</v>
      </c>
      <c r="B201" s="21">
        <v>884.7</v>
      </c>
      <c r="C201" s="19">
        <v>140.16</v>
      </c>
      <c r="D201" s="21">
        <v>348.2</v>
      </c>
      <c r="E201" s="18">
        <v>3926</v>
      </c>
      <c r="F201" s="28">
        <v>944.98</v>
      </c>
      <c r="G201" s="21">
        <v>545.6</v>
      </c>
      <c r="H201" s="19">
        <v>136.84</v>
      </c>
      <c r="I201" s="18">
        <v>671</v>
      </c>
      <c r="J201" s="19">
        <v>114.68</v>
      </c>
      <c r="K201" s="19">
        <v>164.56</v>
      </c>
      <c r="L201" s="19">
        <v>545.82000000000005</v>
      </c>
      <c r="M201" s="19">
        <v>324.81</v>
      </c>
      <c r="N201" s="19">
        <v>4421.6400000000003</v>
      </c>
      <c r="O201" s="22">
        <f t="shared" si="2"/>
        <v>13168.990000000002</v>
      </c>
    </row>
    <row r="202" spans="1:15">
      <c r="A202" s="16" t="s">
        <v>72</v>
      </c>
      <c r="B202" s="18">
        <v>122</v>
      </c>
      <c r="C202" s="19">
        <v>26.02</v>
      </c>
      <c r="D202" s="19">
        <v>23.08</v>
      </c>
      <c r="E202" s="18">
        <v>693</v>
      </c>
      <c r="F202" s="29">
        <v>652.70000000000005</v>
      </c>
      <c r="G202" s="21">
        <v>326.7</v>
      </c>
      <c r="H202" s="19">
        <v>45.55</v>
      </c>
      <c r="I202" s="18">
        <v>159</v>
      </c>
      <c r="J202" s="19">
        <v>69.81</v>
      </c>
      <c r="K202" s="19">
        <v>19.22</v>
      </c>
      <c r="L202" s="21">
        <v>19.2</v>
      </c>
      <c r="M202" s="19">
        <v>68.180000000000007</v>
      </c>
      <c r="N202" s="19">
        <v>837.76</v>
      </c>
      <c r="O202" s="22">
        <f t="shared" si="2"/>
        <v>3062.2199999999993</v>
      </c>
    </row>
    <row r="203" spans="1:15">
      <c r="A203" s="16" t="s">
        <v>73</v>
      </c>
      <c r="B203" s="21">
        <v>14.6</v>
      </c>
      <c r="C203" s="19">
        <v>3.34</v>
      </c>
      <c r="D203" s="19">
        <v>5.88</v>
      </c>
      <c r="E203" s="18">
        <v>134</v>
      </c>
      <c r="F203" s="28">
        <v>919.35</v>
      </c>
      <c r="G203" s="21">
        <v>42.9</v>
      </c>
      <c r="H203" s="19">
        <v>0.94</v>
      </c>
      <c r="I203" s="18">
        <v>6</v>
      </c>
      <c r="J203" s="19">
        <v>6.73</v>
      </c>
      <c r="K203" s="19">
        <v>5.78</v>
      </c>
      <c r="L203" s="19">
        <v>2.08</v>
      </c>
      <c r="M203" s="19">
        <v>2.57</v>
      </c>
      <c r="N203" s="19">
        <v>36.520000000000003</v>
      </c>
      <c r="O203" s="22">
        <f t="shared" si="2"/>
        <v>1180.69</v>
      </c>
    </row>
    <row r="204" spans="1:15">
      <c r="A204" s="16" t="s">
        <v>74</v>
      </c>
      <c r="B204" s="21">
        <v>185.9</v>
      </c>
      <c r="C204" s="18">
        <v>0</v>
      </c>
      <c r="D204" s="19">
        <v>9.42</v>
      </c>
      <c r="E204" s="18">
        <v>0</v>
      </c>
      <c r="F204" s="28">
        <v>797.25</v>
      </c>
      <c r="G204" s="21">
        <v>540.4</v>
      </c>
      <c r="H204" s="18">
        <v>0</v>
      </c>
      <c r="I204" s="18">
        <v>4</v>
      </c>
      <c r="J204" s="19">
        <v>0.97</v>
      </c>
      <c r="K204" s="19">
        <v>16.809999999999999</v>
      </c>
      <c r="L204" s="19">
        <v>21.38</v>
      </c>
      <c r="M204" s="19">
        <v>13.29</v>
      </c>
      <c r="N204" s="21">
        <v>171.2</v>
      </c>
      <c r="O204" s="22">
        <f t="shared" si="2"/>
        <v>1760.62</v>
      </c>
    </row>
    <row r="205" spans="1:15">
      <c r="A205" s="16" t="s">
        <v>75</v>
      </c>
      <c r="B205" s="18">
        <v>110</v>
      </c>
      <c r="C205" s="19">
        <v>89.11</v>
      </c>
      <c r="D205" s="19">
        <v>92.03</v>
      </c>
      <c r="E205" s="18">
        <v>5409</v>
      </c>
      <c r="F205" s="28">
        <v>971.17</v>
      </c>
      <c r="G205" s="21">
        <v>1624.2</v>
      </c>
      <c r="H205" s="19">
        <v>90.25</v>
      </c>
      <c r="I205" s="18">
        <v>233</v>
      </c>
      <c r="J205" s="19">
        <v>206.21</v>
      </c>
      <c r="K205" s="19">
        <v>148.79</v>
      </c>
      <c r="L205" s="19">
        <v>201.73</v>
      </c>
      <c r="M205" s="19">
        <v>124.78</v>
      </c>
      <c r="N205" s="19">
        <v>1373.06</v>
      </c>
      <c r="O205" s="22">
        <f t="shared" si="2"/>
        <v>10673.33</v>
      </c>
    </row>
    <row r="206" spans="1:15">
      <c r="A206" s="16" t="s">
        <v>76</v>
      </c>
      <c r="B206" s="18">
        <v>0</v>
      </c>
      <c r="C206" s="20">
        <v>0</v>
      </c>
      <c r="D206" s="18">
        <v>0</v>
      </c>
      <c r="E206" s="18">
        <v>0</v>
      </c>
      <c r="F206" s="27">
        <v>0</v>
      </c>
      <c r="G206" s="18">
        <v>0</v>
      </c>
      <c r="H206" s="18">
        <v>0</v>
      </c>
      <c r="I206" s="18">
        <v>0</v>
      </c>
      <c r="J206" s="18">
        <v>0</v>
      </c>
      <c r="K206" s="20">
        <v>0</v>
      </c>
      <c r="L206" s="18">
        <v>0</v>
      </c>
      <c r="M206" s="18">
        <v>0</v>
      </c>
      <c r="N206" s="18">
        <v>0</v>
      </c>
      <c r="O206" s="22">
        <f t="shared" si="2"/>
        <v>0</v>
      </c>
    </row>
    <row r="207" spans="1:15">
      <c r="A207" s="16" t="s">
        <v>78</v>
      </c>
      <c r="B207" s="21">
        <v>188.6</v>
      </c>
      <c r="C207" s="19">
        <v>23.82</v>
      </c>
      <c r="D207" s="19">
        <v>64.48</v>
      </c>
      <c r="E207" s="18">
        <v>655</v>
      </c>
      <c r="F207" s="28">
        <v>2087.79</v>
      </c>
      <c r="G207" s="18">
        <v>394</v>
      </c>
      <c r="H207" s="19">
        <v>76.59</v>
      </c>
      <c r="I207" s="18">
        <v>512</v>
      </c>
      <c r="J207" s="19">
        <v>73.31</v>
      </c>
      <c r="K207" s="19">
        <v>76.569999999999993</v>
      </c>
      <c r="L207" s="19">
        <v>447.76</v>
      </c>
      <c r="M207" s="19">
        <v>153.51</v>
      </c>
      <c r="N207" s="19">
        <v>2387.73</v>
      </c>
      <c r="O207" s="22">
        <f t="shared" si="2"/>
        <v>7141.16</v>
      </c>
    </row>
    <row r="208" spans="1:15">
      <c r="A208" s="16" t="s">
        <v>79</v>
      </c>
      <c r="B208" s="21">
        <v>52.7</v>
      </c>
      <c r="C208" s="18">
        <v>0</v>
      </c>
      <c r="D208" s="19">
        <v>149.38</v>
      </c>
      <c r="E208" s="18">
        <v>322</v>
      </c>
      <c r="F208" s="28">
        <v>283.89</v>
      </c>
      <c r="G208" s="21">
        <v>197.5</v>
      </c>
      <c r="H208" s="19">
        <v>5.01</v>
      </c>
      <c r="I208" s="18">
        <v>50</v>
      </c>
      <c r="J208" s="19">
        <v>59.21</v>
      </c>
      <c r="K208" s="19">
        <v>95.19</v>
      </c>
      <c r="L208" s="19">
        <v>81.25</v>
      </c>
      <c r="M208" s="19">
        <v>4.6100000000000003</v>
      </c>
      <c r="N208" s="19">
        <v>4.57</v>
      </c>
      <c r="O208" s="22">
        <f t="shared" si="2"/>
        <v>1305.31</v>
      </c>
    </row>
    <row r="209" spans="1:15">
      <c r="A209" s="16" t="s">
        <v>80</v>
      </c>
      <c r="B209" s="18">
        <v>0</v>
      </c>
      <c r="C209" s="19">
        <v>0.27</v>
      </c>
      <c r="D209" s="19">
        <v>0.03</v>
      </c>
      <c r="E209" s="18">
        <v>0</v>
      </c>
      <c r="F209" s="27">
        <v>0</v>
      </c>
      <c r="G209" s="21">
        <v>17.2</v>
      </c>
      <c r="H209" s="19">
        <v>0.22</v>
      </c>
      <c r="I209" s="18">
        <v>0</v>
      </c>
      <c r="J209" s="18">
        <v>0</v>
      </c>
      <c r="K209" s="20">
        <v>0</v>
      </c>
      <c r="L209" s="18">
        <v>0</v>
      </c>
      <c r="M209" s="19">
        <v>18.010000000000002</v>
      </c>
      <c r="N209" s="18">
        <v>0</v>
      </c>
      <c r="O209" s="22">
        <f t="shared" si="2"/>
        <v>35.730000000000004</v>
      </c>
    </row>
    <row r="210" spans="1:15">
      <c r="A210" s="16" t="s">
        <v>81</v>
      </c>
      <c r="B210" s="21">
        <v>28.6</v>
      </c>
      <c r="C210" s="19">
        <v>74.03</v>
      </c>
      <c r="D210" s="19">
        <v>27.07</v>
      </c>
      <c r="E210" s="18">
        <v>322</v>
      </c>
      <c r="F210" s="28">
        <v>724.72</v>
      </c>
      <c r="G210" s="21">
        <v>162.69999999999999</v>
      </c>
      <c r="H210" s="18">
        <v>63</v>
      </c>
      <c r="I210" s="18">
        <v>233</v>
      </c>
      <c r="J210" s="19">
        <v>262.18</v>
      </c>
      <c r="K210" s="19">
        <v>21.32</v>
      </c>
      <c r="L210" s="19">
        <v>152.33000000000001</v>
      </c>
      <c r="M210" s="19">
        <v>104.62</v>
      </c>
      <c r="N210" s="19">
        <v>1260.07</v>
      </c>
      <c r="O210" s="22">
        <f t="shared" si="2"/>
        <v>3435.6400000000003</v>
      </c>
    </row>
    <row r="211" spans="1:15">
      <c r="A211" s="16" t="s">
        <v>83</v>
      </c>
      <c r="B211" s="21">
        <v>4.0999999999999996</v>
      </c>
      <c r="C211" s="19">
        <v>14.13</v>
      </c>
      <c r="D211" s="19">
        <v>35.85</v>
      </c>
      <c r="E211" s="18">
        <v>383</v>
      </c>
      <c r="F211" s="28">
        <v>168.75</v>
      </c>
      <c r="G211" s="21">
        <v>108.8</v>
      </c>
      <c r="H211" s="19">
        <v>20.82</v>
      </c>
      <c r="I211" s="18">
        <v>37</v>
      </c>
      <c r="J211" s="19">
        <v>12.66</v>
      </c>
      <c r="K211" s="19">
        <v>49.73</v>
      </c>
      <c r="L211" s="19">
        <v>52.92</v>
      </c>
      <c r="M211" s="21">
        <v>122.2</v>
      </c>
      <c r="N211" s="19">
        <v>34.24</v>
      </c>
      <c r="O211" s="22">
        <f t="shared" si="2"/>
        <v>1044.1999999999998</v>
      </c>
    </row>
    <row r="212" spans="1:15">
      <c r="A212" s="16" t="s">
        <v>84</v>
      </c>
      <c r="B212" s="21">
        <v>440.9</v>
      </c>
      <c r="C212" s="19">
        <v>31.07</v>
      </c>
      <c r="D212" s="19">
        <v>20.55</v>
      </c>
      <c r="E212" s="18">
        <v>661</v>
      </c>
      <c r="F212" s="28">
        <v>1405.66</v>
      </c>
      <c r="G212" s="21">
        <v>1553.1</v>
      </c>
      <c r="H212" s="21">
        <v>50.8</v>
      </c>
      <c r="I212" s="18">
        <v>160</v>
      </c>
      <c r="J212" s="19">
        <v>74.52</v>
      </c>
      <c r="K212" s="19">
        <v>17.649999999999999</v>
      </c>
      <c r="L212" s="19">
        <v>148.49</v>
      </c>
      <c r="M212" s="19">
        <v>99.91</v>
      </c>
      <c r="N212" s="19">
        <v>307.02999999999997</v>
      </c>
      <c r="O212" s="22">
        <f t="shared" si="2"/>
        <v>4970.68</v>
      </c>
    </row>
    <row r="213" spans="1:15">
      <c r="A213" s="16" t="s">
        <v>85</v>
      </c>
      <c r="B213" s="21">
        <v>34.700000000000003</v>
      </c>
      <c r="C213" s="19">
        <v>10.83</v>
      </c>
      <c r="D213" s="19">
        <v>17.62</v>
      </c>
      <c r="E213" s="18">
        <v>284</v>
      </c>
      <c r="F213" s="27">
        <v>82</v>
      </c>
      <c r="G213" s="18">
        <v>61</v>
      </c>
      <c r="H213" s="19">
        <v>59.06</v>
      </c>
      <c r="I213" s="18">
        <v>213</v>
      </c>
      <c r="J213" s="19">
        <v>79.39</v>
      </c>
      <c r="K213" s="19">
        <v>31.25</v>
      </c>
      <c r="L213" s="21">
        <v>173.5</v>
      </c>
      <c r="M213" s="19">
        <v>55.85</v>
      </c>
      <c r="N213" s="19">
        <v>320.72000000000003</v>
      </c>
      <c r="O213" s="22">
        <f t="shared" si="2"/>
        <v>1422.9199999999998</v>
      </c>
    </row>
    <row r="214" spans="1:15">
      <c r="A214" s="16" t="s">
        <v>86</v>
      </c>
      <c r="B214" s="21">
        <v>0.5</v>
      </c>
      <c r="C214" s="19">
        <v>0.61</v>
      </c>
      <c r="D214" s="19">
        <v>7.99</v>
      </c>
      <c r="E214" s="18">
        <v>8</v>
      </c>
      <c r="F214" s="28">
        <v>9.41</v>
      </c>
      <c r="G214" s="21">
        <v>20.8</v>
      </c>
      <c r="H214" s="19">
        <v>1.03</v>
      </c>
      <c r="I214" s="18">
        <v>0</v>
      </c>
      <c r="J214" s="19">
        <v>2.02</v>
      </c>
      <c r="K214" s="19">
        <v>0.35</v>
      </c>
      <c r="L214" s="19">
        <v>44.21</v>
      </c>
      <c r="M214" s="19">
        <v>0.21</v>
      </c>
      <c r="N214" s="19">
        <v>57.07</v>
      </c>
      <c r="O214" s="22">
        <f t="shared" si="2"/>
        <v>152.20000000000002</v>
      </c>
    </row>
    <row r="215" spans="1:15">
      <c r="A215" s="16" t="s">
        <v>88</v>
      </c>
      <c r="B215" s="21">
        <v>189.6</v>
      </c>
      <c r="C215" s="21">
        <v>8.1999999999999993</v>
      </c>
      <c r="D215" s="19">
        <v>231.89</v>
      </c>
      <c r="E215" s="18">
        <v>1250</v>
      </c>
      <c r="F215" s="28">
        <v>1127.82</v>
      </c>
      <c r="G215" s="21">
        <v>541.79999999999995</v>
      </c>
      <c r="H215" s="19">
        <v>34.159999999999997</v>
      </c>
      <c r="I215" s="18">
        <v>181</v>
      </c>
      <c r="J215" s="19">
        <v>49.15</v>
      </c>
      <c r="K215" s="19">
        <v>77.19</v>
      </c>
      <c r="L215" s="19">
        <v>119.02</v>
      </c>
      <c r="M215" s="19">
        <v>59.92</v>
      </c>
      <c r="N215" s="19">
        <v>1002.12</v>
      </c>
      <c r="O215" s="22">
        <f t="shared" si="2"/>
        <v>4871.8700000000008</v>
      </c>
    </row>
    <row r="216" spans="1:15">
      <c r="A216" s="16" t="s">
        <v>89</v>
      </c>
      <c r="B216" s="21">
        <v>8.1999999999999993</v>
      </c>
      <c r="C216" s="18">
        <v>0</v>
      </c>
      <c r="D216" s="19">
        <v>21.22</v>
      </c>
      <c r="E216" s="18">
        <v>156</v>
      </c>
      <c r="F216" s="27">
        <v>0</v>
      </c>
      <c r="G216" s="21">
        <v>1.9</v>
      </c>
      <c r="H216" s="19">
        <v>61.64</v>
      </c>
      <c r="I216" s="18">
        <v>54</v>
      </c>
      <c r="J216" s="19">
        <v>0.25</v>
      </c>
      <c r="K216" s="19">
        <v>25.48</v>
      </c>
      <c r="L216" s="19">
        <v>32.479999999999997</v>
      </c>
      <c r="M216" s="19">
        <v>15.01</v>
      </c>
      <c r="N216" s="21">
        <v>19.399999999999999</v>
      </c>
      <c r="O216" s="22">
        <f t="shared" si="2"/>
        <v>395.58</v>
      </c>
    </row>
    <row r="217" spans="1:15">
      <c r="A217" s="16" t="s">
        <v>90</v>
      </c>
      <c r="B217" s="21">
        <v>5.3</v>
      </c>
      <c r="C217" s="19">
        <v>3.91</v>
      </c>
      <c r="D217" s="21">
        <v>6.5</v>
      </c>
      <c r="E217" s="18">
        <v>195</v>
      </c>
      <c r="F217" s="28">
        <v>643.34</v>
      </c>
      <c r="G217" s="21">
        <v>34.6</v>
      </c>
      <c r="H217" s="19">
        <v>4.0599999999999996</v>
      </c>
      <c r="I217" s="18">
        <v>22</v>
      </c>
      <c r="J217" s="19">
        <v>2.64</v>
      </c>
      <c r="K217" s="19">
        <v>2.56</v>
      </c>
      <c r="L217" s="19">
        <v>0.62</v>
      </c>
      <c r="M217" s="19">
        <v>1.61</v>
      </c>
      <c r="N217" s="19">
        <v>221.42</v>
      </c>
      <c r="O217" s="22">
        <f t="shared" si="2"/>
        <v>1143.56</v>
      </c>
    </row>
    <row r="218" spans="1:15">
      <c r="A218" s="16" t="s">
        <v>91</v>
      </c>
      <c r="B218" s="21">
        <v>1.9</v>
      </c>
      <c r="C218" s="19">
        <v>0.04</v>
      </c>
      <c r="D218" s="19">
        <v>0.09</v>
      </c>
      <c r="E218" s="18">
        <v>0</v>
      </c>
      <c r="F218" s="28">
        <v>45.63</v>
      </c>
      <c r="G218" s="21">
        <v>1.4</v>
      </c>
      <c r="H218" s="19">
        <v>0.44</v>
      </c>
      <c r="I218" s="18">
        <v>4</v>
      </c>
      <c r="J218" s="19">
        <v>2.58</v>
      </c>
      <c r="K218" s="19">
        <v>2.0099999999999998</v>
      </c>
      <c r="L218" s="19">
        <v>1.87</v>
      </c>
      <c r="M218" s="19">
        <v>0.43</v>
      </c>
      <c r="N218" s="18">
        <v>0</v>
      </c>
      <c r="O218" s="22">
        <f t="shared" si="2"/>
        <v>60.389999999999993</v>
      </c>
    </row>
    <row r="219" spans="1:15">
      <c r="A219" s="16" t="s">
        <v>93</v>
      </c>
      <c r="B219" s="18">
        <v>0</v>
      </c>
      <c r="C219" s="18">
        <v>0</v>
      </c>
      <c r="D219" s="18">
        <v>0</v>
      </c>
      <c r="E219" s="18">
        <v>0</v>
      </c>
      <c r="F219" s="27">
        <v>0</v>
      </c>
      <c r="G219" s="21">
        <v>0.3</v>
      </c>
      <c r="H219" s="18">
        <v>0</v>
      </c>
      <c r="I219" s="18">
        <v>0</v>
      </c>
      <c r="J219" s="18">
        <v>0</v>
      </c>
      <c r="K219" s="20">
        <v>0</v>
      </c>
      <c r="L219" s="18">
        <v>0</v>
      </c>
      <c r="M219" s="18">
        <v>0</v>
      </c>
      <c r="N219" s="18">
        <v>0</v>
      </c>
      <c r="O219" s="22">
        <f t="shared" si="2"/>
        <v>0.3</v>
      </c>
    </row>
    <row r="220" spans="1:15">
      <c r="A220" s="16" t="s">
        <v>95</v>
      </c>
      <c r="B220" s="21">
        <v>9.9</v>
      </c>
      <c r="C220" s="18">
        <v>0</v>
      </c>
      <c r="D220" s="19">
        <v>0.02</v>
      </c>
      <c r="E220" s="18">
        <v>21</v>
      </c>
      <c r="F220" s="27">
        <v>0</v>
      </c>
      <c r="G220" s="21">
        <v>30.2</v>
      </c>
      <c r="H220" s="18">
        <v>0</v>
      </c>
      <c r="I220" s="18">
        <v>4</v>
      </c>
      <c r="J220" s="19">
        <v>4.91</v>
      </c>
      <c r="K220" s="19">
        <v>0.18</v>
      </c>
      <c r="L220" s="21">
        <v>0.1</v>
      </c>
      <c r="M220" s="19">
        <v>1.82</v>
      </c>
      <c r="N220" s="18">
        <v>0</v>
      </c>
      <c r="O220" s="22">
        <f t="shared" si="2"/>
        <v>72.13</v>
      </c>
    </row>
    <row r="221" spans="1:15">
      <c r="A221" s="16" t="s">
        <v>96</v>
      </c>
      <c r="B221" s="21">
        <v>14.3</v>
      </c>
      <c r="C221" s="18">
        <v>0</v>
      </c>
      <c r="D221" s="19">
        <v>0.17</v>
      </c>
      <c r="E221" s="18">
        <v>94</v>
      </c>
      <c r="F221" s="28">
        <v>68.47</v>
      </c>
      <c r="G221" s="21">
        <v>26.4</v>
      </c>
      <c r="H221" s="19">
        <v>0.37</v>
      </c>
      <c r="I221" s="18">
        <v>3</v>
      </c>
      <c r="J221" s="19">
        <v>1.96</v>
      </c>
      <c r="K221" s="19">
        <v>2.3199999999999998</v>
      </c>
      <c r="L221" s="19">
        <v>0.31</v>
      </c>
      <c r="M221" s="19">
        <v>0.54</v>
      </c>
      <c r="N221" s="18">
        <v>0</v>
      </c>
      <c r="O221" s="22">
        <f t="shared" si="2"/>
        <v>211.84</v>
      </c>
    </row>
    <row r="222" spans="1:15">
      <c r="A222" s="16" t="s">
        <v>97</v>
      </c>
      <c r="B222" s="21">
        <v>5.8</v>
      </c>
      <c r="C222" s="18">
        <v>0</v>
      </c>
      <c r="D222" s="19">
        <v>16.690000000000001</v>
      </c>
      <c r="E222" s="18">
        <v>5</v>
      </c>
      <c r="F222" s="29">
        <v>133.1</v>
      </c>
      <c r="G222" s="21">
        <v>8.6999999999999993</v>
      </c>
      <c r="H222" s="19">
        <v>2.5299999999999998</v>
      </c>
      <c r="I222" s="18">
        <v>11</v>
      </c>
      <c r="J222" s="21">
        <v>0.2</v>
      </c>
      <c r="K222" s="19">
        <v>5.58</v>
      </c>
      <c r="L222" s="19">
        <v>1.04</v>
      </c>
      <c r="M222" s="19">
        <v>5.47</v>
      </c>
      <c r="N222" s="18">
        <v>0</v>
      </c>
      <c r="O222" s="22">
        <f t="shared" si="2"/>
        <v>195.10999999999999</v>
      </c>
    </row>
    <row r="223" spans="1:15">
      <c r="A223" s="16" t="s">
        <v>98</v>
      </c>
      <c r="B223" s="18">
        <v>18</v>
      </c>
      <c r="C223" s="21">
        <v>4.9000000000000004</v>
      </c>
      <c r="D223" s="18">
        <v>0</v>
      </c>
      <c r="E223" s="18">
        <v>37</v>
      </c>
      <c r="F223" s="28">
        <v>50.94</v>
      </c>
      <c r="G223" s="21">
        <v>31.6</v>
      </c>
      <c r="H223" s="19">
        <v>59.47</v>
      </c>
      <c r="I223" s="18">
        <v>6</v>
      </c>
      <c r="J223" s="19">
        <v>1.68</v>
      </c>
      <c r="K223" s="19">
        <v>0.04</v>
      </c>
      <c r="L223" s="18">
        <v>0</v>
      </c>
      <c r="M223" s="18">
        <v>0</v>
      </c>
      <c r="N223" s="18">
        <v>0</v>
      </c>
      <c r="O223" s="22">
        <f t="shared" si="2"/>
        <v>209.63</v>
      </c>
    </row>
    <row r="224" spans="1:15">
      <c r="A224" s="16" t="s">
        <v>99</v>
      </c>
      <c r="B224" s="18">
        <v>0</v>
      </c>
      <c r="C224" s="18">
        <v>0</v>
      </c>
      <c r="D224" s="19">
        <v>1.66</v>
      </c>
      <c r="E224" s="18">
        <v>84</v>
      </c>
      <c r="F224" s="29">
        <v>48.7</v>
      </c>
      <c r="G224" s="21">
        <v>0.1</v>
      </c>
      <c r="H224" s="18">
        <v>0</v>
      </c>
      <c r="I224" s="18">
        <v>1</v>
      </c>
      <c r="J224" s="19">
        <v>3.64</v>
      </c>
      <c r="K224" s="20">
        <v>0</v>
      </c>
      <c r="L224" s="19">
        <v>3.53</v>
      </c>
      <c r="M224" s="19">
        <v>0.54</v>
      </c>
      <c r="N224" s="18">
        <v>0</v>
      </c>
      <c r="O224" s="22">
        <f t="shared" si="2"/>
        <v>143.16999999999999</v>
      </c>
    </row>
    <row r="225" spans="1:15">
      <c r="A225" s="16" t="s">
        <v>101</v>
      </c>
      <c r="B225" s="18">
        <v>0</v>
      </c>
      <c r="C225" s="18">
        <v>0</v>
      </c>
      <c r="D225" s="18">
        <v>0</v>
      </c>
      <c r="E225" s="18">
        <v>0</v>
      </c>
      <c r="F225" s="27">
        <v>0</v>
      </c>
      <c r="G225" s="18">
        <v>0</v>
      </c>
      <c r="H225" s="18">
        <v>0</v>
      </c>
      <c r="I225" s="18">
        <v>0</v>
      </c>
      <c r="J225" s="18">
        <v>0</v>
      </c>
      <c r="K225" s="20">
        <v>0</v>
      </c>
      <c r="L225" s="18">
        <v>0</v>
      </c>
      <c r="M225" s="18">
        <v>0</v>
      </c>
      <c r="N225" s="18">
        <v>0</v>
      </c>
      <c r="O225" s="22">
        <f t="shared" si="2"/>
        <v>0</v>
      </c>
    </row>
    <row r="226" spans="1:15">
      <c r="A226" s="16" t="s">
        <v>102</v>
      </c>
      <c r="B226" s="18">
        <v>0</v>
      </c>
      <c r="C226" s="20">
        <v>0</v>
      </c>
      <c r="D226" s="18">
        <v>0</v>
      </c>
      <c r="E226" s="18">
        <v>0</v>
      </c>
      <c r="F226" s="27">
        <v>0</v>
      </c>
      <c r="G226" s="18">
        <v>0</v>
      </c>
      <c r="H226" s="18">
        <v>0</v>
      </c>
      <c r="I226" s="18">
        <v>0</v>
      </c>
      <c r="J226" s="18">
        <v>0</v>
      </c>
      <c r="K226" s="20">
        <v>0</v>
      </c>
      <c r="L226" s="18">
        <v>0</v>
      </c>
      <c r="M226" s="18">
        <v>0</v>
      </c>
      <c r="N226" s="18">
        <v>0</v>
      </c>
      <c r="O226" s="22">
        <f t="shared" si="2"/>
        <v>0</v>
      </c>
    </row>
    <row r="227" spans="1:15">
      <c r="A227" s="16" t="s">
        <v>103</v>
      </c>
      <c r="B227" s="21">
        <v>5941.2</v>
      </c>
      <c r="C227" s="19">
        <v>2578.44</v>
      </c>
      <c r="D227" s="19">
        <v>2941.01</v>
      </c>
      <c r="E227" s="18">
        <v>42435</v>
      </c>
      <c r="F227" s="29">
        <v>30554.2</v>
      </c>
      <c r="G227" s="21">
        <v>20784.5</v>
      </c>
      <c r="H227" s="19">
        <v>1283.72</v>
      </c>
      <c r="I227" s="18">
        <v>7942</v>
      </c>
      <c r="J227" s="19">
        <v>3269.79</v>
      </c>
      <c r="K227" s="18">
        <v>2007</v>
      </c>
      <c r="L227" s="19">
        <v>6996.15</v>
      </c>
      <c r="M227" s="21">
        <v>4216.5</v>
      </c>
      <c r="N227" s="19">
        <v>22780.48</v>
      </c>
      <c r="O227" s="22">
        <f>SUM(B227:N227)</f>
        <v>153729.99</v>
      </c>
    </row>
    <row r="229" spans="1:15">
      <c r="A229" s="14" t="s">
        <v>115</v>
      </c>
    </row>
    <row r="230" spans="1:15">
      <c r="A230" s="14">
        <v>0</v>
      </c>
      <c r="B230" s="14" t="s">
        <v>109</v>
      </c>
    </row>
    <row r="232" spans="1:15">
      <c r="A232" s="14" t="s">
        <v>4</v>
      </c>
      <c r="B232" s="14" t="s">
        <v>108</v>
      </c>
    </row>
    <row r="233" spans="1:15">
      <c r="A233" s="14" t="s">
        <v>5</v>
      </c>
      <c r="B233" s="14" t="s">
        <v>103</v>
      </c>
    </row>
    <row r="234" spans="1:15">
      <c r="A234" s="14" t="s">
        <v>6</v>
      </c>
      <c r="B234" s="14" t="s">
        <v>118</v>
      </c>
    </row>
    <row r="236" spans="1:15">
      <c r="A236" s="16" t="s">
        <v>112</v>
      </c>
      <c r="B236" s="16" t="s">
        <v>8</v>
      </c>
      <c r="C236" s="16" t="s">
        <v>9</v>
      </c>
      <c r="D236" s="16" t="s">
        <v>10</v>
      </c>
      <c r="E236" s="16" t="s">
        <v>11</v>
      </c>
      <c r="F236" s="26" t="s">
        <v>12</v>
      </c>
      <c r="G236" s="16" t="s">
        <v>13</v>
      </c>
      <c r="H236" s="16" t="s">
        <v>14</v>
      </c>
      <c r="I236" s="16" t="s">
        <v>15</v>
      </c>
      <c r="J236" s="16" t="s">
        <v>16</v>
      </c>
      <c r="K236" s="16" t="s">
        <v>113</v>
      </c>
      <c r="L236" s="16" t="s">
        <v>17</v>
      </c>
      <c r="M236" s="16" t="s">
        <v>18</v>
      </c>
      <c r="N236" s="16" t="s">
        <v>19</v>
      </c>
      <c r="O236" s="17" t="s">
        <v>114</v>
      </c>
    </row>
    <row r="237" spans="1:15">
      <c r="A237" s="16" t="s">
        <v>21</v>
      </c>
      <c r="B237" s="18">
        <v>0</v>
      </c>
      <c r="C237" s="18">
        <v>0</v>
      </c>
      <c r="D237" s="19">
        <v>1.52</v>
      </c>
      <c r="E237" s="18">
        <v>0</v>
      </c>
      <c r="F237" s="27">
        <v>0</v>
      </c>
      <c r="G237" s="21">
        <v>0.1</v>
      </c>
      <c r="H237" s="18">
        <v>0</v>
      </c>
      <c r="I237" s="18">
        <v>0</v>
      </c>
      <c r="J237" s="18">
        <v>0</v>
      </c>
      <c r="K237" s="20">
        <v>0</v>
      </c>
      <c r="L237" s="19">
        <v>3.94</v>
      </c>
      <c r="M237" s="19">
        <v>6.75</v>
      </c>
      <c r="N237" s="18">
        <v>0</v>
      </c>
      <c r="O237" s="22">
        <f>SUM(B237:N237)</f>
        <v>12.31</v>
      </c>
    </row>
    <row r="238" spans="1:15">
      <c r="A238" s="16" t="s">
        <v>23</v>
      </c>
      <c r="B238" s="18">
        <v>0</v>
      </c>
      <c r="C238" s="18">
        <v>0</v>
      </c>
      <c r="D238" s="19">
        <v>0.22</v>
      </c>
      <c r="E238" s="18">
        <v>0</v>
      </c>
      <c r="F238" s="27">
        <v>0</v>
      </c>
      <c r="G238" s="21">
        <v>0.2</v>
      </c>
      <c r="H238" s="18">
        <v>0</v>
      </c>
      <c r="I238" s="18">
        <v>0</v>
      </c>
      <c r="J238" s="18">
        <v>0</v>
      </c>
      <c r="K238" s="20">
        <v>0</v>
      </c>
      <c r="L238" s="18">
        <v>0</v>
      </c>
      <c r="M238" s="19">
        <v>0.86</v>
      </c>
      <c r="N238" s="18">
        <v>0</v>
      </c>
      <c r="O238" s="22">
        <f t="shared" ref="O238:O301" si="3">SUM(B238:N238)</f>
        <v>1.28</v>
      </c>
    </row>
    <row r="239" spans="1:15">
      <c r="A239" s="16" t="s">
        <v>25</v>
      </c>
      <c r="B239" s="18">
        <v>0</v>
      </c>
      <c r="C239" s="18">
        <v>0</v>
      </c>
      <c r="D239" s="19">
        <v>0.13</v>
      </c>
      <c r="E239" s="18">
        <v>0</v>
      </c>
      <c r="F239" s="27">
        <v>0</v>
      </c>
      <c r="G239" s="18">
        <v>0</v>
      </c>
      <c r="H239" s="18">
        <v>0</v>
      </c>
      <c r="I239" s="18">
        <v>0</v>
      </c>
      <c r="J239" s="18">
        <v>0</v>
      </c>
      <c r="K239" s="19">
        <v>4.9800000000000004</v>
      </c>
      <c r="L239" s="18">
        <v>0</v>
      </c>
      <c r="M239" s="19">
        <v>3.11</v>
      </c>
      <c r="N239" s="18">
        <v>0</v>
      </c>
      <c r="O239" s="22">
        <f t="shared" si="3"/>
        <v>8.2200000000000006</v>
      </c>
    </row>
    <row r="240" spans="1:15">
      <c r="A240" s="16" t="s">
        <v>27</v>
      </c>
      <c r="B240" s="18">
        <v>0</v>
      </c>
      <c r="C240" s="18">
        <v>0</v>
      </c>
      <c r="D240" s="19">
        <v>1.89</v>
      </c>
      <c r="E240" s="18">
        <v>38</v>
      </c>
      <c r="F240" s="28">
        <v>5.18</v>
      </c>
      <c r="G240" s="21">
        <v>40.5</v>
      </c>
      <c r="H240" s="19">
        <v>2.4300000000000002</v>
      </c>
      <c r="I240" s="18">
        <v>12</v>
      </c>
      <c r="J240" s="19">
        <v>0.06</v>
      </c>
      <c r="K240" s="20">
        <v>0</v>
      </c>
      <c r="L240" s="18">
        <v>0</v>
      </c>
      <c r="M240" s="18">
        <v>0</v>
      </c>
      <c r="N240" s="18">
        <v>0</v>
      </c>
      <c r="O240" s="22">
        <f t="shared" si="3"/>
        <v>100.06</v>
      </c>
    </row>
    <row r="241" spans="1:15">
      <c r="A241" s="16" t="s">
        <v>29</v>
      </c>
      <c r="B241" s="21">
        <v>18.600000000000001</v>
      </c>
      <c r="C241" s="19">
        <v>0.42</v>
      </c>
      <c r="D241" s="19">
        <v>51.88</v>
      </c>
      <c r="E241" s="18">
        <v>0</v>
      </c>
      <c r="F241" s="28">
        <v>330.32</v>
      </c>
      <c r="G241" s="21">
        <v>2.9</v>
      </c>
      <c r="H241" s="18">
        <v>0</v>
      </c>
      <c r="I241" s="18">
        <v>14</v>
      </c>
      <c r="J241" s="19">
        <v>1.74</v>
      </c>
      <c r="K241" s="21">
        <v>171.8</v>
      </c>
      <c r="L241" s="19">
        <v>2.39</v>
      </c>
      <c r="M241" s="19">
        <v>31.52</v>
      </c>
      <c r="N241" s="19">
        <v>326.43</v>
      </c>
      <c r="O241" s="22">
        <f t="shared" si="3"/>
        <v>952</v>
      </c>
    </row>
    <row r="242" spans="1:15">
      <c r="A242" s="16" t="s">
        <v>31</v>
      </c>
      <c r="B242" s="21">
        <v>0.3</v>
      </c>
      <c r="C242" s="19">
        <v>4.4400000000000004</v>
      </c>
      <c r="D242" s="21">
        <v>8.5</v>
      </c>
      <c r="E242" s="18">
        <v>0</v>
      </c>
      <c r="F242" s="29">
        <v>27.6</v>
      </c>
      <c r="G242" s="21">
        <v>8.5</v>
      </c>
      <c r="H242" s="19">
        <v>2.93</v>
      </c>
      <c r="I242" s="18">
        <v>3</v>
      </c>
      <c r="J242" s="19">
        <v>0.34</v>
      </c>
      <c r="K242" s="19">
        <v>32.909999999999997</v>
      </c>
      <c r="L242" s="19">
        <v>64.44</v>
      </c>
      <c r="M242" s="21">
        <v>22.4</v>
      </c>
      <c r="N242" s="18">
        <v>0</v>
      </c>
      <c r="O242" s="22">
        <f t="shared" si="3"/>
        <v>175.36</v>
      </c>
    </row>
    <row r="243" spans="1:15">
      <c r="A243" s="16" t="s">
        <v>32</v>
      </c>
      <c r="B243" s="18">
        <v>0</v>
      </c>
      <c r="C243" s="18">
        <v>0</v>
      </c>
      <c r="D243" s="19">
        <v>0.93</v>
      </c>
      <c r="E243" s="18">
        <v>6</v>
      </c>
      <c r="F243" s="28">
        <v>19.79</v>
      </c>
      <c r="G243" s="21">
        <v>4.3</v>
      </c>
      <c r="H243" s="18">
        <v>0</v>
      </c>
      <c r="I243" s="18">
        <v>8</v>
      </c>
      <c r="J243" s="19">
        <v>0.46</v>
      </c>
      <c r="K243" s="19">
        <v>6.91</v>
      </c>
      <c r="L243" s="19">
        <v>6.02</v>
      </c>
      <c r="M243" s="18">
        <v>3</v>
      </c>
      <c r="N243" s="18">
        <v>0</v>
      </c>
      <c r="O243" s="22">
        <f t="shared" si="3"/>
        <v>55.41</v>
      </c>
    </row>
    <row r="244" spans="1:15">
      <c r="A244" s="16" t="s">
        <v>33</v>
      </c>
      <c r="B244" s="18">
        <v>8</v>
      </c>
      <c r="C244" s="19">
        <v>10.98</v>
      </c>
      <c r="D244" s="19">
        <v>2.52</v>
      </c>
      <c r="E244" s="18">
        <v>35</v>
      </c>
      <c r="F244" s="28">
        <v>100.69</v>
      </c>
      <c r="G244" s="21">
        <v>202.1</v>
      </c>
      <c r="H244" s="19">
        <v>13.96</v>
      </c>
      <c r="I244" s="18">
        <v>52</v>
      </c>
      <c r="J244" s="19">
        <v>65.55</v>
      </c>
      <c r="K244" s="21">
        <v>39.5</v>
      </c>
      <c r="L244" s="19">
        <v>56.24</v>
      </c>
      <c r="M244" s="19">
        <v>22.62</v>
      </c>
      <c r="N244" s="19">
        <v>719.06</v>
      </c>
      <c r="O244" s="22">
        <f t="shared" si="3"/>
        <v>1328.2199999999998</v>
      </c>
    </row>
    <row r="245" spans="1:15">
      <c r="A245" s="16" t="s">
        <v>34</v>
      </c>
      <c r="B245" s="21">
        <v>7.4</v>
      </c>
      <c r="C245" s="19">
        <v>1.71</v>
      </c>
      <c r="D245" s="18">
        <v>0</v>
      </c>
      <c r="E245" s="18">
        <v>151</v>
      </c>
      <c r="F245" s="29">
        <v>217.6</v>
      </c>
      <c r="G245" s="21">
        <v>202.2</v>
      </c>
      <c r="H245" s="19">
        <v>1.27</v>
      </c>
      <c r="I245" s="18">
        <v>31</v>
      </c>
      <c r="J245" s="19">
        <v>14.89</v>
      </c>
      <c r="K245" s="19">
        <v>73.38</v>
      </c>
      <c r="L245" s="19">
        <v>64.959999999999994</v>
      </c>
      <c r="M245" s="19">
        <v>22.62</v>
      </c>
      <c r="N245" s="18">
        <v>0</v>
      </c>
      <c r="O245" s="22">
        <f t="shared" si="3"/>
        <v>788.03000000000009</v>
      </c>
    </row>
    <row r="246" spans="1:15">
      <c r="A246" s="16" t="s">
        <v>35</v>
      </c>
      <c r="B246" s="21">
        <v>94.5</v>
      </c>
      <c r="C246" s="19">
        <v>26.59</v>
      </c>
      <c r="D246" s="19">
        <v>11.03</v>
      </c>
      <c r="E246" s="18">
        <v>193</v>
      </c>
      <c r="F246" s="28">
        <v>386.58</v>
      </c>
      <c r="G246" s="21">
        <v>63.9</v>
      </c>
      <c r="H246" s="19">
        <v>10.24</v>
      </c>
      <c r="I246" s="18">
        <v>89</v>
      </c>
      <c r="J246" s="19">
        <v>46.51</v>
      </c>
      <c r="K246" s="19">
        <v>0.03</v>
      </c>
      <c r="L246" s="21">
        <v>13.9</v>
      </c>
      <c r="M246" s="19">
        <v>17.260000000000002</v>
      </c>
      <c r="N246" s="19">
        <v>93.59</v>
      </c>
      <c r="O246" s="22">
        <f t="shared" si="3"/>
        <v>1046.1299999999999</v>
      </c>
    </row>
    <row r="247" spans="1:15">
      <c r="A247" s="16" t="s">
        <v>36</v>
      </c>
      <c r="B247" s="18">
        <v>0</v>
      </c>
      <c r="C247" s="19">
        <v>1.37</v>
      </c>
      <c r="D247" s="19">
        <v>5.66</v>
      </c>
      <c r="E247" s="18">
        <v>17</v>
      </c>
      <c r="F247" s="28">
        <v>221.29</v>
      </c>
      <c r="G247" s="21">
        <v>134.80000000000001</v>
      </c>
      <c r="H247" s="19">
        <v>3.33</v>
      </c>
      <c r="I247" s="18">
        <v>0</v>
      </c>
      <c r="J247" s="19">
        <v>1.79</v>
      </c>
      <c r="K247" s="19">
        <v>4.71</v>
      </c>
      <c r="L247" s="19">
        <v>6.02</v>
      </c>
      <c r="M247" s="19">
        <v>15.87</v>
      </c>
      <c r="N247" s="19">
        <v>28.53</v>
      </c>
      <c r="O247" s="22">
        <f t="shared" si="3"/>
        <v>440.37</v>
      </c>
    </row>
    <row r="248" spans="1:15">
      <c r="A248" s="16" t="s">
        <v>37</v>
      </c>
      <c r="B248" s="18">
        <v>0</v>
      </c>
      <c r="C248" s="18">
        <v>0</v>
      </c>
      <c r="D248" s="21">
        <v>3.3</v>
      </c>
      <c r="E248" s="18">
        <v>0</v>
      </c>
      <c r="F248" s="28">
        <v>8.64</v>
      </c>
      <c r="G248" s="18">
        <v>2</v>
      </c>
      <c r="H248" s="18">
        <v>0</v>
      </c>
      <c r="I248" s="18">
        <v>0</v>
      </c>
      <c r="J248" s="18">
        <v>0</v>
      </c>
      <c r="K248" s="20">
        <v>0</v>
      </c>
      <c r="L248" s="21">
        <v>0.1</v>
      </c>
      <c r="M248" s="18">
        <v>0</v>
      </c>
      <c r="N248" s="18">
        <v>0</v>
      </c>
      <c r="O248" s="22">
        <f t="shared" si="3"/>
        <v>14.040000000000001</v>
      </c>
    </row>
    <row r="249" spans="1:15">
      <c r="A249" s="16" t="s">
        <v>38</v>
      </c>
      <c r="B249" s="21">
        <v>0.5</v>
      </c>
      <c r="C249" s="19">
        <v>0.53</v>
      </c>
      <c r="D249" s="19">
        <v>23.93</v>
      </c>
      <c r="E249" s="18">
        <v>28</v>
      </c>
      <c r="F249" s="28">
        <v>150.62</v>
      </c>
      <c r="G249" s="21">
        <v>212.5</v>
      </c>
      <c r="H249" s="19">
        <v>0.23</v>
      </c>
      <c r="I249" s="18">
        <v>29</v>
      </c>
      <c r="J249" s="19">
        <v>25.07</v>
      </c>
      <c r="K249" s="19">
        <v>3.15</v>
      </c>
      <c r="L249" s="19">
        <v>73.88</v>
      </c>
      <c r="M249" s="19">
        <v>24.98</v>
      </c>
      <c r="N249" s="19">
        <v>59.35</v>
      </c>
      <c r="O249" s="22">
        <f t="shared" si="3"/>
        <v>631.74000000000012</v>
      </c>
    </row>
    <row r="250" spans="1:15">
      <c r="A250" s="16" t="s">
        <v>39</v>
      </c>
      <c r="B250" s="18">
        <v>0</v>
      </c>
      <c r="C250" s="18">
        <v>0</v>
      </c>
      <c r="D250" s="19">
        <v>7.18</v>
      </c>
      <c r="E250" s="18">
        <v>0</v>
      </c>
      <c r="F250" s="28">
        <v>30.61</v>
      </c>
      <c r="G250" s="21">
        <v>46.3</v>
      </c>
      <c r="H250" s="18">
        <v>0</v>
      </c>
      <c r="I250" s="18">
        <v>0</v>
      </c>
      <c r="J250" s="19">
        <v>0.01</v>
      </c>
      <c r="K250" s="19">
        <v>2.54</v>
      </c>
      <c r="L250" s="19">
        <v>1.87</v>
      </c>
      <c r="M250" s="19">
        <v>4.6100000000000003</v>
      </c>
      <c r="N250" s="18">
        <v>0</v>
      </c>
      <c r="O250" s="22">
        <f t="shared" si="3"/>
        <v>93.120000000000019</v>
      </c>
    </row>
    <row r="251" spans="1:15">
      <c r="A251" s="16" t="s">
        <v>40</v>
      </c>
      <c r="B251" s="18">
        <v>0</v>
      </c>
      <c r="C251" s="18">
        <v>0</v>
      </c>
      <c r="D251" s="19">
        <v>1.07</v>
      </c>
      <c r="E251" s="18">
        <v>12</v>
      </c>
      <c r="F251" s="28">
        <v>17.41</v>
      </c>
      <c r="G251" s="21">
        <v>22.8</v>
      </c>
      <c r="H251" s="18">
        <v>0</v>
      </c>
      <c r="I251" s="18">
        <v>0</v>
      </c>
      <c r="J251" s="18">
        <v>0</v>
      </c>
      <c r="K251" s="20">
        <v>0</v>
      </c>
      <c r="L251" s="19">
        <v>18.57</v>
      </c>
      <c r="M251" s="19">
        <v>0.11</v>
      </c>
      <c r="N251" s="18">
        <v>0</v>
      </c>
      <c r="O251" s="22">
        <f t="shared" si="3"/>
        <v>71.959999999999994</v>
      </c>
    </row>
    <row r="252" spans="1:15">
      <c r="A252" s="16" t="s">
        <v>41</v>
      </c>
      <c r="B252" s="18">
        <v>0</v>
      </c>
      <c r="C252" s="19">
        <v>1.86</v>
      </c>
      <c r="D252" s="19">
        <v>29.28</v>
      </c>
      <c r="E252" s="18">
        <v>15</v>
      </c>
      <c r="F252" s="29">
        <v>184.2</v>
      </c>
      <c r="G252" s="21">
        <v>324.7</v>
      </c>
      <c r="H252" s="18">
        <v>8</v>
      </c>
      <c r="I252" s="18">
        <v>7</v>
      </c>
      <c r="J252" s="19">
        <v>1.37</v>
      </c>
      <c r="K252" s="19">
        <v>17.98</v>
      </c>
      <c r="L252" s="19">
        <v>42.34</v>
      </c>
      <c r="M252" s="19">
        <v>42.02</v>
      </c>
      <c r="N252" s="18">
        <v>0</v>
      </c>
      <c r="O252" s="22">
        <f t="shared" si="3"/>
        <v>673.75</v>
      </c>
    </row>
    <row r="253" spans="1:15">
      <c r="A253" s="16" t="s">
        <v>42</v>
      </c>
      <c r="B253" s="21">
        <v>261.60000000000002</v>
      </c>
      <c r="C253" s="19">
        <v>71.03</v>
      </c>
      <c r="D253" s="19">
        <v>142.07</v>
      </c>
      <c r="E253" s="18">
        <v>831</v>
      </c>
      <c r="F253" s="28">
        <v>1417.37</v>
      </c>
      <c r="G253" s="21">
        <v>2556.6</v>
      </c>
      <c r="H253" s="19">
        <v>77.78</v>
      </c>
      <c r="I253" s="18">
        <v>895</v>
      </c>
      <c r="J253" s="19">
        <v>373.51</v>
      </c>
      <c r="K253" s="21">
        <v>327.5</v>
      </c>
      <c r="L253" s="19">
        <v>113.21</v>
      </c>
      <c r="M253" s="19">
        <v>140.43</v>
      </c>
      <c r="N253" s="19">
        <v>1352.52</v>
      </c>
      <c r="O253" s="22">
        <f t="shared" si="3"/>
        <v>8559.6200000000008</v>
      </c>
    </row>
    <row r="254" spans="1:15">
      <c r="A254" s="16" t="s">
        <v>43</v>
      </c>
      <c r="B254" s="21">
        <v>24.4</v>
      </c>
      <c r="C254" s="19">
        <v>19.260000000000002</v>
      </c>
      <c r="D254" s="19">
        <v>19.61</v>
      </c>
      <c r="E254" s="18">
        <v>31</v>
      </c>
      <c r="F254" s="28">
        <v>810.27</v>
      </c>
      <c r="G254" s="21">
        <v>279.8</v>
      </c>
      <c r="H254" s="19">
        <v>8.5399999999999991</v>
      </c>
      <c r="I254" s="18">
        <v>16</v>
      </c>
      <c r="J254" s="19">
        <v>21.38</v>
      </c>
      <c r="K254" s="19">
        <v>21.08</v>
      </c>
      <c r="L254" s="19">
        <v>41.82</v>
      </c>
      <c r="M254" s="19">
        <v>16.510000000000002</v>
      </c>
      <c r="N254" s="19">
        <v>47.94</v>
      </c>
      <c r="O254" s="22">
        <f t="shared" si="3"/>
        <v>1357.61</v>
      </c>
    </row>
    <row r="255" spans="1:15">
      <c r="A255" s="16" t="s">
        <v>44</v>
      </c>
      <c r="B255" s="18">
        <v>0</v>
      </c>
      <c r="C255" s="19">
        <v>1.18</v>
      </c>
      <c r="D255" s="21">
        <v>56.1</v>
      </c>
      <c r="E255" s="18">
        <v>79</v>
      </c>
      <c r="F255" s="28">
        <v>153.51</v>
      </c>
      <c r="G255" s="21">
        <v>146.5</v>
      </c>
      <c r="H255" s="19">
        <v>10.89</v>
      </c>
      <c r="I255" s="18">
        <v>4</v>
      </c>
      <c r="J255" s="18">
        <v>0</v>
      </c>
      <c r="K255" s="19">
        <v>43.71</v>
      </c>
      <c r="L255" s="19">
        <v>22.21</v>
      </c>
      <c r="M255" s="19">
        <v>89.08</v>
      </c>
      <c r="N255" s="18">
        <v>0</v>
      </c>
      <c r="O255" s="22">
        <f t="shared" si="3"/>
        <v>606.17999999999995</v>
      </c>
    </row>
    <row r="256" spans="1:15">
      <c r="A256" s="16" t="s">
        <v>45</v>
      </c>
      <c r="B256" s="18">
        <v>0</v>
      </c>
      <c r="C256" s="19">
        <v>0.04</v>
      </c>
      <c r="D256" s="21">
        <v>0.7</v>
      </c>
      <c r="E256" s="18">
        <v>0</v>
      </c>
      <c r="F256" s="29">
        <v>80.099999999999994</v>
      </c>
      <c r="G256" s="21">
        <v>5.0999999999999996</v>
      </c>
      <c r="H256" s="19">
        <v>2.5099999999999998</v>
      </c>
      <c r="I256" s="18">
        <v>8</v>
      </c>
      <c r="J256" s="19">
        <v>0.01</v>
      </c>
      <c r="K256" s="20">
        <v>0</v>
      </c>
      <c r="L256" s="18">
        <v>0</v>
      </c>
      <c r="M256" s="18">
        <v>0</v>
      </c>
      <c r="N256" s="21">
        <v>66.2</v>
      </c>
      <c r="O256" s="22">
        <f t="shared" si="3"/>
        <v>162.66</v>
      </c>
    </row>
    <row r="257" spans="1:15">
      <c r="A257" s="16" t="s">
        <v>46</v>
      </c>
      <c r="B257" s="18">
        <v>0</v>
      </c>
      <c r="C257" s="18">
        <v>0</v>
      </c>
      <c r="D257" s="18">
        <v>0</v>
      </c>
      <c r="E257" s="18">
        <v>0</v>
      </c>
      <c r="F257" s="28">
        <v>2.64</v>
      </c>
      <c r="G257" s="21">
        <v>141.1</v>
      </c>
      <c r="H257" s="18">
        <v>0</v>
      </c>
      <c r="I257" s="18">
        <v>0</v>
      </c>
      <c r="J257" s="18">
        <v>0</v>
      </c>
      <c r="K257" s="20">
        <v>0</v>
      </c>
      <c r="L257" s="18">
        <v>0</v>
      </c>
      <c r="M257" s="19">
        <v>0.96</v>
      </c>
      <c r="N257" s="18">
        <v>0</v>
      </c>
      <c r="O257" s="22">
        <f t="shared" si="3"/>
        <v>144.69999999999999</v>
      </c>
    </row>
    <row r="258" spans="1:15">
      <c r="A258" s="16" t="s">
        <v>48</v>
      </c>
      <c r="B258" s="21">
        <v>0.3</v>
      </c>
      <c r="C258" s="19">
        <v>8.43</v>
      </c>
      <c r="D258" s="19">
        <v>5.71</v>
      </c>
      <c r="E258" s="18">
        <v>4</v>
      </c>
      <c r="F258" s="28">
        <v>49.49</v>
      </c>
      <c r="G258" s="21">
        <v>87.2</v>
      </c>
      <c r="H258" s="19">
        <v>3.03</v>
      </c>
      <c r="I258" s="18">
        <v>23</v>
      </c>
      <c r="J258" s="19">
        <v>0.06</v>
      </c>
      <c r="K258" s="19">
        <v>19.149999999999999</v>
      </c>
      <c r="L258" s="19">
        <v>17.329999999999998</v>
      </c>
      <c r="M258" s="19">
        <v>63.46</v>
      </c>
      <c r="N258" s="19">
        <v>27.39</v>
      </c>
      <c r="O258" s="22">
        <f t="shared" si="3"/>
        <v>308.54999999999995</v>
      </c>
    </row>
    <row r="259" spans="1:15">
      <c r="A259" s="16" t="s">
        <v>49</v>
      </c>
      <c r="B259" s="21">
        <v>35.799999999999997</v>
      </c>
      <c r="C259" s="19">
        <v>0.53</v>
      </c>
      <c r="D259" s="19">
        <v>136.18</v>
      </c>
      <c r="E259" s="18">
        <v>4</v>
      </c>
      <c r="F259" s="28">
        <v>46.45</v>
      </c>
      <c r="G259" s="21">
        <v>292.8</v>
      </c>
      <c r="H259" s="19">
        <v>5.29</v>
      </c>
      <c r="I259" s="18">
        <v>176</v>
      </c>
      <c r="J259" s="19">
        <v>8.42</v>
      </c>
      <c r="K259" s="20">
        <v>0</v>
      </c>
      <c r="L259" s="19">
        <v>25.73</v>
      </c>
      <c r="M259" s="19">
        <v>57.89</v>
      </c>
      <c r="N259" s="19">
        <v>434.86</v>
      </c>
      <c r="O259" s="22">
        <f t="shared" si="3"/>
        <v>1223.9499999999998</v>
      </c>
    </row>
    <row r="260" spans="1:15">
      <c r="A260" s="16" t="s">
        <v>50</v>
      </c>
      <c r="B260" s="21">
        <v>120.1</v>
      </c>
      <c r="C260" s="19">
        <v>10.33</v>
      </c>
      <c r="D260" s="19">
        <v>40.65</v>
      </c>
      <c r="E260" s="18">
        <v>316</v>
      </c>
      <c r="F260" s="28">
        <v>238.56</v>
      </c>
      <c r="G260" s="21">
        <v>80.099999999999994</v>
      </c>
      <c r="H260" s="21">
        <v>20.8</v>
      </c>
      <c r="I260" s="18">
        <v>84</v>
      </c>
      <c r="J260" s="19">
        <v>25.41</v>
      </c>
      <c r="K260" s="19">
        <v>47.64</v>
      </c>
      <c r="L260" s="19">
        <v>5.29</v>
      </c>
      <c r="M260" s="19">
        <v>30.66</v>
      </c>
      <c r="N260" s="21">
        <v>601.5</v>
      </c>
      <c r="O260" s="22">
        <f t="shared" si="3"/>
        <v>1621.04</v>
      </c>
    </row>
    <row r="261" spans="1:15">
      <c r="A261" s="16" t="s">
        <v>51</v>
      </c>
      <c r="B261" s="21">
        <v>2.2999999999999998</v>
      </c>
      <c r="C261" s="19">
        <v>0.15</v>
      </c>
      <c r="D261" s="21">
        <v>1.3</v>
      </c>
      <c r="E261" s="18">
        <v>25</v>
      </c>
      <c r="F261" s="28">
        <v>18.07</v>
      </c>
      <c r="G261" s="21">
        <v>16.600000000000001</v>
      </c>
      <c r="H261" s="19">
        <v>0.59</v>
      </c>
      <c r="I261" s="18">
        <v>4</v>
      </c>
      <c r="J261" s="19">
        <v>1.1499999999999999</v>
      </c>
      <c r="K261" s="20">
        <v>0</v>
      </c>
      <c r="L261" s="19">
        <v>0.21</v>
      </c>
      <c r="M261" s="19">
        <v>2.14</v>
      </c>
      <c r="N261" s="19">
        <v>27.39</v>
      </c>
      <c r="O261" s="22">
        <f t="shared" si="3"/>
        <v>98.9</v>
      </c>
    </row>
    <row r="262" spans="1:15">
      <c r="A262" s="16" t="s">
        <v>53</v>
      </c>
      <c r="B262" s="21">
        <v>5.2</v>
      </c>
      <c r="C262" s="19">
        <v>0.42</v>
      </c>
      <c r="D262" s="19">
        <v>46.15</v>
      </c>
      <c r="E262" s="18">
        <v>147</v>
      </c>
      <c r="F262" s="28">
        <v>471.46</v>
      </c>
      <c r="G262" s="21">
        <v>117.3</v>
      </c>
      <c r="H262" s="19">
        <v>0.92</v>
      </c>
      <c r="I262" s="18">
        <v>19</v>
      </c>
      <c r="J262" s="19">
        <v>12.85</v>
      </c>
      <c r="K262" s="19">
        <v>17.57</v>
      </c>
      <c r="L262" s="19">
        <v>41.61</v>
      </c>
      <c r="M262" s="21">
        <v>47.6</v>
      </c>
      <c r="N262" s="19">
        <v>30.82</v>
      </c>
      <c r="O262" s="22">
        <f t="shared" si="3"/>
        <v>957.90000000000009</v>
      </c>
    </row>
    <row r="263" spans="1:15">
      <c r="A263" s="16" t="s">
        <v>55</v>
      </c>
      <c r="B263" s="21">
        <v>74.8</v>
      </c>
      <c r="C263" s="19">
        <v>31.03</v>
      </c>
      <c r="D263" s="19">
        <v>4.38</v>
      </c>
      <c r="E263" s="18">
        <v>655</v>
      </c>
      <c r="F263" s="28">
        <v>136.72</v>
      </c>
      <c r="G263" s="21">
        <v>135.30000000000001</v>
      </c>
      <c r="H263" s="19">
        <v>0.93</v>
      </c>
      <c r="I263" s="18">
        <v>32</v>
      </c>
      <c r="J263" s="19">
        <v>53.07</v>
      </c>
      <c r="K263" s="19">
        <v>16.61</v>
      </c>
      <c r="L263" s="19">
        <v>75.44</v>
      </c>
      <c r="M263" s="19">
        <v>20.260000000000002</v>
      </c>
      <c r="N263" s="19">
        <v>42.23</v>
      </c>
      <c r="O263" s="22">
        <f t="shared" si="3"/>
        <v>1277.77</v>
      </c>
    </row>
    <row r="264" spans="1:15">
      <c r="A264" s="16" t="s">
        <v>56</v>
      </c>
      <c r="B264" s="21">
        <v>35.700000000000003</v>
      </c>
      <c r="C264" s="21">
        <v>40.6</v>
      </c>
      <c r="D264" s="19">
        <v>2.86</v>
      </c>
      <c r="E264" s="18">
        <v>104</v>
      </c>
      <c r="F264" s="28">
        <v>30.54</v>
      </c>
      <c r="G264" s="21">
        <v>61.6</v>
      </c>
      <c r="H264" s="19">
        <v>2.2799999999999998</v>
      </c>
      <c r="I264" s="18">
        <v>43</v>
      </c>
      <c r="J264" s="19">
        <v>10.07</v>
      </c>
      <c r="K264" s="20">
        <v>0</v>
      </c>
      <c r="L264" s="19">
        <v>3.63</v>
      </c>
      <c r="M264" s="19">
        <v>54.99</v>
      </c>
      <c r="N264" s="19">
        <v>144.94999999999999</v>
      </c>
      <c r="O264" s="22">
        <f t="shared" si="3"/>
        <v>534.22</v>
      </c>
    </row>
    <row r="265" spans="1:15">
      <c r="A265" s="16" t="s">
        <v>57</v>
      </c>
      <c r="B265" s="21">
        <v>0.1</v>
      </c>
      <c r="C265" s="19">
        <v>0.11</v>
      </c>
      <c r="D265" s="18">
        <v>0</v>
      </c>
      <c r="E265" s="18">
        <v>0</v>
      </c>
      <c r="F265" s="28">
        <v>629.54999999999995</v>
      </c>
      <c r="G265" s="21">
        <v>645.70000000000005</v>
      </c>
      <c r="H265" s="21">
        <v>19.5</v>
      </c>
      <c r="I265" s="18">
        <v>10</v>
      </c>
      <c r="J265" s="21">
        <v>13.3</v>
      </c>
      <c r="K265" s="19">
        <v>0.23</v>
      </c>
      <c r="L265" s="19">
        <v>59.87</v>
      </c>
      <c r="M265" s="18">
        <v>0</v>
      </c>
      <c r="N265" s="18">
        <v>0</v>
      </c>
      <c r="O265" s="22">
        <f t="shared" si="3"/>
        <v>1378.36</v>
      </c>
    </row>
    <row r="266" spans="1:15">
      <c r="A266" s="16" t="s">
        <v>58</v>
      </c>
      <c r="B266" s="18">
        <v>0</v>
      </c>
      <c r="C266" s="18">
        <v>0</v>
      </c>
      <c r="D266" s="18">
        <v>0</v>
      </c>
      <c r="E266" s="18">
        <v>0</v>
      </c>
      <c r="F266" s="27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9">
        <v>39.880000000000003</v>
      </c>
      <c r="N266" s="18">
        <v>0</v>
      </c>
      <c r="O266" s="22">
        <f t="shared" si="3"/>
        <v>39.880000000000003</v>
      </c>
    </row>
    <row r="267" spans="1:15">
      <c r="A267" s="16" t="s">
        <v>59</v>
      </c>
      <c r="B267" s="21">
        <v>83.4</v>
      </c>
      <c r="C267" s="19">
        <v>1.82</v>
      </c>
      <c r="D267" s="19">
        <v>56.06</v>
      </c>
      <c r="E267" s="18">
        <v>43</v>
      </c>
      <c r="F267" s="28">
        <v>170.72</v>
      </c>
      <c r="G267" s="21">
        <v>100.4</v>
      </c>
      <c r="H267" s="19">
        <v>14.71</v>
      </c>
      <c r="I267" s="18">
        <v>39</v>
      </c>
      <c r="J267" s="19">
        <v>10.09</v>
      </c>
      <c r="K267" s="19">
        <v>20.87</v>
      </c>
      <c r="L267" s="19">
        <v>97.33</v>
      </c>
      <c r="M267" s="21">
        <v>22.4</v>
      </c>
      <c r="N267" s="19">
        <v>135.82</v>
      </c>
      <c r="O267" s="22">
        <f t="shared" si="3"/>
        <v>795.61999999999989</v>
      </c>
    </row>
    <row r="268" spans="1:15">
      <c r="A268" s="16" t="s">
        <v>60</v>
      </c>
      <c r="B268" s="18">
        <v>0</v>
      </c>
      <c r="C268" s="18">
        <v>0</v>
      </c>
      <c r="D268" s="19">
        <v>25.18</v>
      </c>
      <c r="E268" s="18">
        <v>0</v>
      </c>
      <c r="F268" s="27">
        <v>0</v>
      </c>
      <c r="G268" s="21">
        <v>1.8</v>
      </c>
      <c r="H268" s="18">
        <v>0</v>
      </c>
      <c r="I268" s="18">
        <v>0</v>
      </c>
      <c r="J268" s="21">
        <v>0.1</v>
      </c>
      <c r="K268" s="19">
        <v>4.8600000000000003</v>
      </c>
      <c r="L268" s="19">
        <v>15.57</v>
      </c>
      <c r="M268" s="19">
        <v>8.25</v>
      </c>
      <c r="N268" s="18">
        <v>0</v>
      </c>
      <c r="O268" s="22">
        <f t="shared" si="3"/>
        <v>55.760000000000005</v>
      </c>
    </row>
    <row r="269" spans="1:15">
      <c r="A269" s="16" t="s">
        <v>61</v>
      </c>
      <c r="B269" s="21">
        <v>80.099999999999994</v>
      </c>
      <c r="C269" s="19">
        <v>3.53</v>
      </c>
      <c r="D269" s="19">
        <v>32.68</v>
      </c>
      <c r="E269" s="18">
        <v>67</v>
      </c>
      <c r="F269" s="28">
        <v>132.01</v>
      </c>
      <c r="G269" s="21">
        <v>5.3</v>
      </c>
      <c r="H269" s="19">
        <v>9.0399999999999991</v>
      </c>
      <c r="I269" s="18">
        <v>8</v>
      </c>
      <c r="J269" s="19">
        <v>15.77</v>
      </c>
      <c r="K269" s="19">
        <v>47.71</v>
      </c>
      <c r="L269" s="19">
        <v>36.630000000000003</v>
      </c>
      <c r="M269" s="19">
        <v>40.409999999999997</v>
      </c>
      <c r="N269" s="19">
        <v>4.57</v>
      </c>
      <c r="O269" s="22">
        <f t="shared" si="3"/>
        <v>482.74999999999994</v>
      </c>
    </row>
    <row r="270" spans="1:15">
      <c r="A270" s="16" t="s">
        <v>62</v>
      </c>
      <c r="B270" s="21">
        <v>32.4</v>
      </c>
      <c r="C270" s="19">
        <v>7.29</v>
      </c>
      <c r="D270" s="19">
        <v>8.33</v>
      </c>
      <c r="E270" s="18">
        <v>27</v>
      </c>
      <c r="F270" s="28">
        <v>716.98</v>
      </c>
      <c r="G270" s="21">
        <v>84.5</v>
      </c>
      <c r="H270" s="19">
        <v>4.1500000000000004</v>
      </c>
      <c r="I270" s="18">
        <v>29</v>
      </c>
      <c r="J270" s="19">
        <v>3.58</v>
      </c>
      <c r="K270" s="18">
        <v>0</v>
      </c>
      <c r="L270" s="19">
        <v>74.510000000000005</v>
      </c>
      <c r="M270" s="19">
        <v>15.22</v>
      </c>
      <c r="N270" s="19">
        <v>796.67</v>
      </c>
      <c r="O270" s="22">
        <f t="shared" si="3"/>
        <v>1799.63</v>
      </c>
    </row>
    <row r="271" spans="1:15">
      <c r="A271" s="16" t="s">
        <v>63</v>
      </c>
      <c r="B271" s="21">
        <v>38.6</v>
      </c>
      <c r="C271" s="19">
        <v>15.08</v>
      </c>
      <c r="D271" s="19">
        <v>66.95</v>
      </c>
      <c r="E271" s="18">
        <v>176</v>
      </c>
      <c r="F271" s="28">
        <v>406.35</v>
      </c>
      <c r="G271" s="21">
        <v>10.6</v>
      </c>
      <c r="H271" s="19">
        <v>3.01</v>
      </c>
      <c r="I271" s="18">
        <v>44</v>
      </c>
      <c r="J271" s="19">
        <v>32.229999999999997</v>
      </c>
      <c r="K271" s="19">
        <v>10.62</v>
      </c>
      <c r="L271" s="19">
        <v>78.34</v>
      </c>
      <c r="M271" s="19">
        <v>65.28</v>
      </c>
      <c r="N271" s="19">
        <v>594.65</v>
      </c>
      <c r="O271" s="22">
        <f t="shared" si="3"/>
        <v>1541.71</v>
      </c>
    </row>
    <row r="272" spans="1:15">
      <c r="A272" s="16" t="s">
        <v>65</v>
      </c>
      <c r="B272" s="21">
        <v>152.4</v>
      </c>
      <c r="C272" s="19">
        <v>35.78</v>
      </c>
      <c r="D272" s="19">
        <v>121.13</v>
      </c>
      <c r="E272" s="18">
        <v>211</v>
      </c>
      <c r="F272" s="28">
        <v>1023.37</v>
      </c>
      <c r="G272" s="21">
        <v>208.9</v>
      </c>
      <c r="H272" s="19">
        <v>11.05</v>
      </c>
      <c r="I272" s="18">
        <v>183</v>
      </c>
      <c r="J272" s="19">
        <v>34.03</v>
      </c>
      <c r="K272" s="21">
        <v>44.9</v>
      </c>
      <c r="L272" s="19">
        <v>447.55</v>
      </c>
      <c r="M272" s="21">
        <v>89.3</v>
      </c>
      <c r="N272" s="19">
        <v>959.89</v>
      </c>
      <c r="O272" s="22">
        <f t="shared" si="3"/>
        <v>3522.3</v>
      </c>
    </row>
    <row r="273" spans="1:15">
      <c r="A273" s="16" t="s">
        <v>66</v>
      </c>
      <c r="B273" s="21">
        <v>79.3</v>
      </c>
      <c r="C273" s="19">
        <v>31.91</v>
      </c>
      <c r="D273" s="19">
        <v>315.18</v>
      </c>
      <c r="E273" s="18">
        <v>1516</v>
      </c>
      <c r="F273" s="28">
        <v>5.36</v>
      </c>
      <c r="G273" s="21">
        <v>101.4</v>
      </c>
      <c r="H273" s="21">
        <v>2.7</v>
      </c>
      <c r="I273" s="18">
        <v>348</v>
      </c>
      <c r="J273" s="19">
        <v>48.09</v>
      </c>
      <c r="K273" s="19">
        <v>157.43</v>
      </c>
      <c r="L273" s="19">
        <v>851.31</v>
      </c>
      <c r="M273" s="19">
        <v>1625.86</v>
      </c>
      <c r="N273" s="19">
        <v>569.54</v>
      </c>
      <c r="O273" s="22">
        <f t="shared" si="3"/>
        <v>5652.079999999999</v>
      </c>
    </row>
    <row r="274" spans="1:15">
      <c r="A274" s="16" t="s">
        <v>68</v>
      </c>
      <c r="B274" s="21">
        <v>31.1</v>
      </c>
      <c r="C274" s="18">
        <v>0</v>
      </c>
      <c r="D274" s="19">
        <v>8.85</v>
      </c>
      <c r="E274" s="18">
        <v>109</v>
      </c>
      <c r="F274" s="28">
        <v>2082.58</v>
      </c>
      <c r="G274" s="21">
        <v>165.8</v>
      </c>
      <c r="H274" s="19">
        <v>3.13</v>
      </c>
      <c r="I274" s="18">
        <v>3</v>
      </c>
      <c r="J274" s="19">
        <v>3.32</v>
      </c>
      <c r="K274" s="19">
        <v>19.66</v>
      </c>
      <c r="L274" s="19">
        <v>2158.79</v>
      </c>
      <c r="M274" s="19">
        <v>205.07</v>
      </c>
      <c r="N274" s="18">
        <v>0</v>
      </c>
      <c r="O274" s="22">
        <f t="shared" si="3"/>
        <v>4790.2999999999993</v>
      </c>
    </row>
    <row r="275" spans="1:15">
      <c r="A275" s="16" t="s">
        <v>69</v>
      </c>
      <c r="B275" s="21">
        <v>321.60000000000002</v>
      </c>
      <c r="C275" s="19">
        <v>89.45</v>
      </c>
      <c r="D275" s="21">
        <v>163.19999999999999</v>
      </c>
      <c r="E275" s="18">
        <v>1449</v>
      </c>
      <c r="F275" s="28">
        <v>1531.43</v>
      </c>
      <c r="G275" s="21">
        <v>213.6</v>
      </c>
      <c r="H275" s="19">
        <v>36.159999999999997</v>
      </c>
      <c r="I275" s="18">
        <v>188</v>
      </c>
      <c r="J275" s="19">
        <v>62.29</v>
      </c>
      <c r="K275" s="19">
        <v>65.349999999999994</v>
      </c>
      <c r="L275" s="19">
        <v>421.51</v>
      </c>
      <c r="M275" s="19">
        <v>98.19</v>
      </c>
      <c r="N275" s="21">
        <v>1142.5</v>
      </c>
      <c r="O275" s="22">
        <f t="shared" si="3"/>
        <v>5782.28</v>
      </c>
    </row>
    <row r="276" spans="1:15">
      <c r="A276" s="16" t="s">
        <v>71</v>
      </c>
      <c r="B276" s="21">
        <v>4589.8999999999996</v>
      </c>
      <c r="C276" s="19">
        <v>2064.79</v>
      </c>
      <c r="D276" s="19">
        <v>1916.08</v>
      </c>
      <c r="E276" s="18">
        <v>42326</v>
      </c>
      <c r="F276" s="28">
        <v>11361.41</v>
      </c>
      <c r="G276" s="18">
        <v>9740</v>
      </c>
      <c r="H276" s="19">
        <v>420.09</v>
      </c>
      <c r="I276" s="18">
        <v>9599</v>
      </c>
      <c r="J276" s="19">
        <v>3778.64</v>
      </c>
      <c r="K276" s="19">
        <v>1814.66</v>
      </c>
      <c r="L276" s="19">
        <v>6921.64</v>
      </c>
      <c r="M276" s="19">
        <v>467.17</v>
      </c>
      <c r="N276" s="19">
        <v>14515.86</v>
      </c>
      <c r="O276" s="22">
        <f t="shared" si="3"/>
        <v>109515.24</v>
      </c>
    </row>
    <row r="277" spans="1:15">
      <c r="A277" s="16" t="s">
        <v>72</v>
      </c>
      <c r="B277" s="21">
        <v>127.6</v>
      </c>
      <c r="C277" s="19">
        <v>22.98</v>
      </c>
      <c r="D277" s="19">
        <v>37.07</v>
      </c>
      <c r="E277" s="18">
        <v>976</v>
      </c>
      <c r="F277" s="28">
        <v>373.71</v>
      </c>
      <c r="G277" s="21">
        <v>658.7</v>
      </c>
      <c r="H277" s="19">
        <v>52.45</v>
      </c>
      <c r="I277" s="18">
        <v>369</v>
      </c>
      <c r="J277" s="19">
        <v>216.39</v>
      </c>
      <c r="K277" s="19">
        <v>41.81</v>
      </c>
      <c r="L277" s="19">
        <v>108.65</v>
      </c>
      <c r="M277" s="19">
        <v>143.11000000000001</v>
      </c>
      <c r="N277" s="19">
        <v>1064.8900000000001</v>
      </c>
      <c r="O277" s="22">
        <f t="shared" si="3"/>
        <v>4192.3600000000006</v>
      </c>
    </row>
    <row r="278" spans="1:15">
      <c r="A278" s="16" t="s">
        <v>73</v>
      </c>
      <c r="B278" s="21">
        <v>35.6</v>
      </c>
      <c r="C278" s="19">
        <v>12.38</v>
      </c>
      <c r="D278" s="19">
        <v>6.62</v>
      </c>
      <c r="E278" s="18">
        <v>170</v>
      </c>
      <c r="F278" s="28">
        <v>384.46</v>
      </c>
      <c r="G278" s="21">
        <v>94.5</v>
      </c>
      <c r="H278" s="19">
        <v>5.04</v>
      </c>
      <c r="I278" s="18">
        <v>86</v>
      </c>
      <c r="J278" s="19">
        <v>39.39</v>
      </c>
      <c r="K278" s="19">
        <v>5.66</v>
      </c>
      <c r="L278" s="19">
        <v>7.47</v>
      </c>
      <c r="M278" s="19">
        <v>14.69</v>
      </c>
      <c r="N278" s="19">
        <v>313.87</v>
      </c>
      <c r="O278" s="22">
        <f t="shared" si="3"/>
        <v>1175.6799999999998</v>
      </c>
    </row>
    <row r="279" spans="1:15">
      <c r="A279" s="16" t="s">
        <v>74</v>
      </c>
      <c r="B279" s="21">
        <v>126.1</v>
      </c>
      <c r="C279" s="18">
        <v>0</v>
      </c>
      <c r="D279" s="19">
        <v>39.770000000000003</v>
      </c>
      <c r="E279" s="18">
        <v>0</v>
      </c>
      <c r="F279" s="28">
        <v>184.28</v>
      </c>
      <c r="G279" s="21">
        <v>339.7</v>
      </c>
      <c r="H279" s="18">
        <v>0</v>
      </c>
      <c r="I279" s="18">
        <v>12</v>
      </c>
      <c r="J279" s="19">
        <v>3.73</v>
      </c>
      <c r="K279" s="21">
        <v>17.8</v>
      </c>
      <c r="L279" s="19">
        <v>30.92</v>
      </c>
      <c r="M279" s="19">
        <v>31.09</v>
      </c>
      <c r="N279" s="19">
        <v>697.37</v>
      </c>
      <c r="O279" s="22">
        <f t="shared" si="3"/>
        <v>1482.7599999999998</v>
      </c>
    </row>
    <row r="280" spans="1:15">
      <c r="A280" s="16" t="s">
        <v>75</v>
      </c>
      <c r="B280" s="21">
        <v>199.5</v>
      </c>
      <c r="C280" s="19">
        <v>251.68</v>
      </c>
      <c r="D280" s="19">
        <v>250.98</v>
      </c>
      <c r="E280" s="18">
        <v>1231</v>
      </c>
      <c r="F280" s="28">
        <v>2273.46</v>
      </c>
      <c r="G280" s="21">
        <v>1771.5</v>
      </c>
      <c r="H280" s="19">
        <v>88.44</v>
      </c>
      <c r="I280" s="18">
        <v>640</v>
      </c>
      <c r="J280" s="19">
        <v>343.07</v>
      </c>
      <c r="K280" s="19">
        <v>142.11000000000001</v>
      </c>
      <c r="L280" s="19">
        <v>640.87</v>
      </c>
      <c r="M280" s="21">
        <v>253.2</v>
      </c>
      <c r="N280" s="19">
        <v>1914.07</v>
      </c>
      <c r="O280" s="22">
        <f t="shared" si="3"/>
        <v>9999.8799999999992</v>
      </c>
    </row>
    <row r="281" spans="1:15">
      <c r="A281" s="16" t="s">
        <v>76</v>
      </c>
      <c r="B281" s="18">
        <v>0</v>
      </c>
      <c r="C281" s="20">
        <v>0</v>
      </c>
      <c r="D281" s="18">
        <v>0</v>
      </c>
      <c r="E281" s="18">
        <v>0</v>
      </c>
      <c r="F281" s="27">
        <v>0</v>
      </c>
      <c r="G281" s="18">
        <v>0</v>
      </c>
      <c r="H281" s="18">
        <v>0</v>
      </c>
      <c r="I281" s="18">
        <v>0</v>
      </c>
      <c r="J281" s="18">
        <v>0</v>
      </c>
      <c r="K281" s="20">
        <v>0</v>
      </c>
      <c r="L281" s="18">
        <v>0</v>
      </c>
      <c r="M281" s="18">
        <v>0</v>
      </c>
      <c r="N281" s="18">
        <v>0</v>
      </c>
      <c r="O281" s="22">
        <f t="shared" si="3"/>
        <v>0</v>
      </c>
    </row>
    <row r="282" spans="1:15">
      <c r="A282" s="16" t="s">
        <v>78</v>
      </c>
      <c r="B282" s="21">
        <v>1208.5999999999999</v>
      </c>
      <c r="C282" s="19">
        <v>156.11000000000001</v>
      </c>
      <c r="D282" s="19">
        <v>673.54</v>
      </c>
      <c r="E282" s="18">
        <v>1769</v>
      </c>
      <c r="F282" s="28">
        <v>4644.8500000000004</v>
      </c>
      <c r="G282" s="21">
        <v>3796.4</v>
      </c>
      <c r="H282" s="19">
        <v>146.28</v>
      </c>
      <c r="I282" s="18">
        <v>3480</v>
      </c>
      <c r="J282" s="19">
        <v>323.38</v>
      </c>
      <c r="K282" s="19">
        <v>429.86</v>
      </c>
      <c r="L282" s="19">
        <v>2059.59</v>
      </c>
      <c r="M282" s="21">
        <v>409.6</v>
      </c>
      <c r="N282" s="19">
        <v>6288.91</v>
      </c>
      <c r="O282" s="22">
        <f t="shared" si="3"/>
        <v>25386.12</v>
      </c>
    </row>
    <row r="283" spans="1:15">
      <c r="A283" s="16" t="s">
        <v>79</v>
      </c>
      <c r="B283" s="21">
        <v>335.4</v>
      </c>
      <c r="C283" s="19">
        <v>2.4300000000000002</v>
      </c>
      <c r="D283" s="19">
        <v>205.18</v>
      </c>
      <c r="E283" s="18">
        <v>511</v>
      </c>
      <c r="F283" s="28">
        <v>654.25</v>
      </c>
      <c r="G283" s="21">
        <v>1849.4</v>
      </c>
      <c r="H283" s="19">
        <v>31.75</v>
      </c>
      <c r="I283" s="18">
        <v>8</v>
      </c>
      <c r="J283" s="19">
        <v>7.02</v>
      </c>
      <c r="K283" s="19">
        <v>232.79</v>
      </c>
      <c r="L283" s="18">
        <v>223</v>
      </c>
      <c r="M283" s="19">
        <v>24.76</v>
      </c>
      <c r="N283" s="19">
        <v>38.81</v>
      </c>
      <c r="O283" s="22">
        <f t="shared" si="3"/>
        <v>4123.79</v>
      </c>
    </row>
    <row r="284" spans="1:15">
      <c r="A284" s="16" t="s">
        <v>80</v>
      </c>
      <c r="B284" s="18">
        <v>0</v>
      </c>
      <c r="C284" s="21">
        <v>29.4</v>
      </c>
      <c r="D284" s="19">
        <v>0.13</v>
      </c>
      <c r="E284" s="18">
        <v>0</v>
      </c>
      <c r="F284" s="27">
        <v>0</v>
      </c>
      <c r="G284" s="21">
        <v>46.3</v>
      </c>
      <c r="H284" s="19">
        <v>22.76</v>
      </c>
      <c r="I284" s="18">
        <v>0</v>
      </c>
      <c r="J284" s="18">
        <v>0</v>
      </c>
      <c r="K284" s="19">
        <v>136.91999999999999</v>
      </c>
      <c r="L284" s="18">
        <v>0</v>
      </c>
      <c r="M284" s="18">
        <v>0</v>
      </c>
      <c r="N284" s="18">
        <v>0</v>
      </c>
      <c r="O284" s="22">
        <f t="shared" si="3"/>
        <v>235.51</v>
      </c>
    </row>
    <row r="285" spans="1:15">
      <c r="A285" s="16" t="s">
        <v>81</v>
      </c>
      <c r="B285" s="21">
        <v>115.2</v>
      </c>
      <c r="C285" s="19">
        <v>36.58</v>
      </c>
      <c r="D285" s="19">
        <v>67.52</v>
      </c>
      <c r="E285" s="18">
        <v>256</v>
      </c>
      <c r="F285" s="28">
        <v>487.23</v>
      </c>
      <c r="G285" s="21">
        <v>172.7</v>
      </c>
      <c r="H285" s="19">
        <v>14.87</v>
      </c>
      <c r="I285" s="18">
        <v>1574</v>
      </c>
      <c r="J285" s="19">
        <v>121.66</v>
      </c>
      <c r="K285" s="19">
        <v>342.45</v>
      </c>
      <c r="L285" s="19">
        <v>203.39</v>
      </c>
      <c r="M285" s="21">
        <v>89.4</v>
      </c>
      <c r="N285" s="19">
        <v>2199.41</v>
      </c>
      <c r="O285" s="22">
        <f t="shared" si="3"/>
        <v>5680.41</v>
      </c>
    </row>
    <row r="286" spans="1:15">
      <c r="A286" s="16" t="s">
        <v>83</v>
      </c>
      <c r="B286" s="18">
        <v>38</v>
      </c>
      <c r="C286" s="19">
        <v>76.38</v>
      </c>
      <c r="D286" s="21">
        <v>168.4</v>
      </c>
      <c r="E286" s="18">
        <v>477</v>
      </c>
      <c r="F286" s="28">
        <v>199.86</v>
      </c>
      <c r="G286" s="21">
        <v>1107.8</v>
      </c>
      <c r="H286" s="19">
        <v>51.52</v>
      </c>
      <c r="I286" s="18">
        <v>347</v>
      </c>
      <c r="J286" s="21">
        <v>24.2</v>
      </c>
      <c r="K286" s="19">
        <v>149.69</v>
      </c>
      <c r="L286" s="19">
        <v>198.82</v>
      </c>
      <c r="M286" s="19">
        <v>100.55</v>
      </c>
      <c r="N286" s="19">
        <v>420.02</v>
      </c>
      <c r="O286" s="22">
        <f t="shared" si="3"/>
        <v>3359.2400000000002</v>
      </c>
    </row>
    <row r="287" spans="1:15">
      <c r="A287" s="16" t="s">
        <v>84</v>
      </c>
      <c r="B287" s="21">
        <v>361.9</v>
      </c>
      <c r="C287" s="19">
        <v>66.36</v>
      </c>
      <c r="D287" s="19">
        <v>173.65</v>
      </c>
      <c r="E287" s="18">
        <v>1121</v>
      </c>
      <c r="F287" s="28">
        <v>1350.06</v>
      </c>
      <c r="G287" s="21">
        <v>1129.7</v>
      </c>
      <c r="H287" s="21">
        <v>148.4</v>
      </c>
      <c r="I287" s="18">
        <v>2940</v>
      </c>
      <c r="J287" s="19">
        <v>157.41999999999999</v>
      </c>
      <c r="K287" s="19">
        <v>182.22</v>
      </c>
      <c r="L287" s="19">
        <v>336.52</v>
      </c>
      <c r="M287" s="19">
        <v>161.76</v>
      </c>
      <c r="N287" s="19">
        <v>585.52</v>
      </c>
      <c r="O287" s="22">
        <f t="shared" si="3"/>
        <v>8714.51</v>
      </c>
    </row>
    <row r="288" spans="1:15">
      <c r="A288" s="16" t="s">
        <v>85</v>
      </c>
      <c r="B288" s="21">
        <v>212.6</v>
      </c>
      <c r="C288" s="18">
        <v>37</v>
      </c>
      <c r="D288" s="19">
        <v>198.82</v>
      </c>
      <c r="E288" s="18">
        <v>580</v>
      </c>
      <c r="F288" s="27">
        <v>225</v>
      </c>
      <c r="G288" s="18">
        <v>442</v>
      </c>
      <c r="H288" s="19">
        <v>55.21</v>
      </c>
      <c r="I288" s="18">
        <v>341</v>
      </c>
      <c r="J288" s="19">
        <v>350.93</v>
      </c>
      <c r="K288" s="19">
        <v>92.94</v>
      </c>
      <c r="L288" s="19">
        <v>477.75</v>
      </c>
      <c r="M288" s="19">
        <v>131.96</v>
      </c>
      <c r="N288" s="19">
        <v>1433.55</v>
      </c>
      <c r="O288" s="22">
        <f t="shared" si="3"/>
        <v>4578.76</v>
      </c>
    </row>
    <row r="289" spans="1:15">
      <c r="A289" s="16" t="s">
        <v>86</v>
      </c>
      <c r="B289" s="18">
        <v>7</v>
      </c>
      <c r="C289" s="18">
        <v>0</v>
      </c>
      <c r="D289" s="19">
        <v>70.73</v>
      </c>
      <c r="E289" s="18">
        <v>75</v>
      </c>
      <c r="F289" s="28">
        <v>79.92</v>
      </c>
      <c r="G289" s="21">
        <v>22.7</v>
      </c>
      <c r="H289" s="19">
        <v>3.22</v>
      </c>
      <c r="I289" s="18">
        <v>6</v>
      </c>
      <c r="J289" s="19">
        <v>1.52</v>
      </c>
      <c r="K289" s="19">
        <v>0.63</v>
      </c>
      <c r="L289" s="19">
        <v>31.55</v>
      </c>
      <c r="M289" s="19">
        <v>5.57</v>
      </c>
      <c r="N289" s="18">
        <v>0</v>
      </c>
      <c r="O289" s="22">
        <f t="shared" si="3"/>
        <v>303.84000000000003</v>
      </c>
    </row>
    <row r="290" spans="1:15">
      <c r="A290" s="16" t="s">
        <v>88</v>
      </c>
      <c r="B290" s="18">
        <v>326</v>
      </c>
      <c r="C290" s="19">
        <v>94.92</v>
      </c>
      <c r="D290" s="19">
        <v>398.61</v>
      </c>
      <c r="E290" s="18">
        <v>1338</v>
      </c>
      <c r="F290" s="28">
        <v>1639.65</v>
      </c>
      <c r="G290" s="18">
        <v>846</v>
      </c>
      <c r="H290" s="19">
        <v>39.22</v>
      </c>
      <c r="I290" s="18">
        <v>659</v>
      </c>
      <c r="J290" s="19">
        <v>93.77</v>
      </c>
      <c r="K290" s="19">
        <v>59.41</v>
      </c>
      <c r="L290" s="19">
        <v>430.43</v>
      </c>
      <c r="M290" s="19">
        <v>278.07</v>
      </c>
      <c r="N290" s="19">
        <v>4584.8599999999997</v>
      </c>
      <c r="O290" s="22">
        <f t="shared" si="3"/>
        <v>10787.94</v>
      </c>
    </row>
    <row r="291" spans="1:15">
      <c r="A291" s="16" t="s">
        <v>89</v>
      </c>
      <c r="B291" s="21">
        <v>15.8</v>
      </c>
      <c r="C291" s="19">
        <v>6.53</v>
      </c>
      <c r="D291" s="19">
        <v>70.12</v>
      </c>
      <c r="E291" s="18">
        <v>441</v>
      </c>
      <c r="F291" s="27">
        <v>0</v>
      </c>
      <c r="G291" s="21">
        <v>51.1</v>
      </c>
      <c r="H291" s="19">
        <v>16.43</v>
      </c>
      <c r="I291" s="18">
        <v>183</v>
      </c>
      <c r="J291" s="19">
        <v>6.56</v>
      </c>
      <c r="K291" s="19">
        <v>78.94</v>
      </c>
      <c r="L291" s="19">
        <v>73.260000000000005</v>
      </c>
      <c r="M291" s="19">
        <v>118.13</v>
      </c>
      <c r="N291" s="19">
        <v>28.53</v>
      </c>
      <c r="O291" s="22">
        <f t="shared" si="3"/>
        <v>1089.3999999999999</v>
      </c>
    </row>
    <row r="292" spans="1:15">
      <c r="A292" s="16" t="s">
        <v>90</v>
      </c>
      <c r="B292" s="21">
        <v>32.200000000000003</v>
      </c>
      <c r="C292" s="19">
        <v>17.43</v>
      </c>
      <c r="D292" s="19">
        <v>21.22</v>
      </c>
      <c r="E292" s="18">
        <v>704</v>
      </c>
      <c r="F292" s="28">
        <v>942.34</v>
      </c>
      <c r="G292" s="21">
        <v>140.69999999999999</v>
      </c>
      <c r="H292" s="19">
        <v>8.4499999999999993</v>
      </c>
      <c r="I292" s="18">
        <v>59</v>
      </c>
      <c r="J292" s="19">
        <v>12.87</v>
      </c>
      <c r="K292" s="19">
        <v>22.03</v>
      </c>
      <c r="L292" s="21">
        <v>77.099999999999994</v>
      </c>
      <c r="M292" s="19">
        <v>15.01</v>
      </c>
      <c r="N292" s="19">
        <v>475.95</v>
      </c>
      <c r="O292" s="22">
        <f t="shared" si="3"/>
        <v>2528.2999999999997</v>
      </c>
    </row>
    <row r="293" spans="1:15">
      <c r="A293" s="16" t="s">
        <v>91</v>
      </c>
      <c r="B293" s="21">
        <v>0.6</v>
      </c>
      <c r="C293" s="18">
        <v>0</v>
      </c>
      <c r="D293" s="19">
        <v>76.33</v>
      </c>
      <c r="E293" s="18">
        <v>0</v>
      </c>
      <c r="F293" s="28">
        <v>75.92</v>
      </c>
      <c r="G293" s="21">
        <v>2.1</v>
      </c>
      <c r="H293" s="19">
        <v>1.78</v>
      </c>
      <c r="I293" s="18">
        <v>29</v>
      </c>
      <c r="J293" s="18">
        <v>0</v>
      </c>
      <c r="K293" s="19">
        <v>16.16</v>
      </c>
      <c r="L293" s="19">
        <v>16.71</v>
      </c>
      <c r="M293" s="19">
        <v>6.65</v>
      </c>
      <c r="N293" s="18">
        <v>0</v>
      </c>
      <c r="O293" s="22">
        <f t="shared" si="3"/>
        <v>225.25</v>
      </c>
    </row>
    <row r="294" spans="1:15">
      <c r="A294" s="16" t="s">
        <v>93</v>
      </c>
      <c r="B294" s="18">
        <v>0</v>
      </c>
      <c r="C294" s="18">
        <v>0</v>
      </c>
      <c r="D294" s="18">
        <v>0</v>
      </c>
      <c r="E294" s="18">
        <v>0</v>
      </c>
      <c r="F294" s="27">
        <v>0</v>
      </c>
      <c r="G294" s="21">
        <v>1.2</v>
      </c>
      <c r="H294" s="18">
        <v>0</v>
      </c>
      <c r="I294" s="18">
        <v>0</v>
      </c>
      <c r="J294" s="18">
        <v>0</v>
      </c>
      <c r="K294" s="20">
        <v>0</v>
      </c>
      <c r="L294" s="19">
        <v>0.31</v>
      </c>
      <c r="M294" s="18">
        <v>0</v>
      </c>
      <c r="N294" s="18">
        <v>0</v>
      </c>
      <c r="O294" s="22">
        <f t="shared" si="3"/>
        <v>1.51</v>
      </c>
    </row>
    <row r="295" spans="1:15">
      <c r="A295" s="16" t="s">
        <v>95</v>
      </c>
      <c r="B295" s="21">
        <v>2.8</v>
      </c>
      <c r="C295" s="18">
        <v>0</v>
      </c>
      <c r="D295" s="19">
        <v>0.22</v>
      </c>
      <c r="E295" s="18">
        <v>1</v>
      </c>
      <c r="F295" s="28">
        <v>18.05</v>
      </c>
      <c r="G295" s="21">
        <v>81.099999999999994</v>
      </c>
      <c r="H295" s="18">
        <v>0</v>
      </c>
      <c r="I295" s="18">
        <v>33</v>
      </c>
      <c r="J295" s="18">
        <v>0</v>
      </c>
      <c r="K295" s="21">
        <v>0.9</v>
      </c>
      <c r="L295" s="19">
        <v>0.62</v>
      </c>
      <c r="M295" s="19">
        <v>9.9700000000000006</v>
      </c>
      <c r="N295" s="18">
        <v>0</v>
      </c>
      <c r="O295" s="22">
        <f t="shared" si="3"/>
        <v>147.66</v>
      </c>
    </row>
    <row r="296" spans="1:15">
      <c r="A296" s="16" t="s">
        <v>96</v>
      </c>
      <c r="B296" s="18">
        <v>20</v>
      </c>
      <c r="C296" s="18">
        <v>0</v>
      </c>
      <c r="D296" s="19">
        <v>29.87</v>
      </c>
      <c r="E296" s="18">
        <v>0</v>
      </c>
      <c r="F296" s="28">
        <v>182.38</v>
      </c>
      <c r="G296" s="21">
        <v>35.299999999999997</v>
      </c>
      <c r="H296" s="19">
        <v>0.17</v>
      </c>
      <c r="I296" s="18">
        <v>13</v>
      </c>
      <c r="J296" s="19">
        <v>1.03</v>
      </c>
      <c r="K296" s="19">
        <v>6.19</v>
      </c>
      <c r="L296" s="19">
        <v>82.29</v>
      </c>
      <c r="M296" s="19">
        <v>7.18</v>
      </c>
      <c r="N296" s="18">
        <v>0</v>
      </c>
      <c r="O296" s="22">
        <f t="shared" si="3"/>
        <v>377.41</v>
      </c>
    </row>
    <row r="297" spans="1:15">
      <c r="A297" s="16" t="s">
        <v>97</v>
      </c>
      <c r="B297" s="21">
        <v>13.7</v>
      </c>
      <c r="C297" s="18">
        <v>0</v>
      </c>
      <c r="D297" s="19">
        <v>73.62</v>
      </c>
      <c r="E297" s="18">
        <v>117</v>
      </c>
      <c r="F297" s="28">
        <v>63.58</v>
      </c>
      <c r="G297" s="21">
        <v>6.4</v>
      </c>
      <c r="H297" s="19">
        <v>5.75</v>
      </c>
      <c r="I297" s="18">
        <v>142</v>
      </c>
      <c r="J297" s="19">
        <v>5.87</v>
      </c>
      <c r="K297" s="21">
        <v>36.799999999999997</v>
      </c>
      <c r="L297" s="19">
        <v>21.48</v>
      </c>
      <c r="M297" s="19">
        <v>35.479999999999997</v>
      </c>
      <c r="N297" s="19">
        <v>1.1399999999999999</v>
      </c>
      <c r="O297" s="22">
        <f t="shared" si="3"/>
        <v>522.81999999999994</v>
      </c>
    </row>
    <row r="298" spans="1:15">
      <c r="A298" s="16" t="s">
        <v>98</v>
      </c>
      <c r="B298" s="21">
        <v>48.6</v>
      </c>
      <c r="C298" s="19">
        <v>14.81</v>
      </c>
      <c r="D298" s="18">
        <v>0</v>
      </c>
      <c r="E298" s="18">
        <v>72</v>
      </c>
      <c r="F298" s="28">
        <v>21.52</v>
      </c>
      <c r="G298" s="21">
        <v>33.200000000000003</v>
      </c>
      <c r="H298" s="19">
        <v>31.04</v>
      </c>
      <c r="I298" s="18">
        <v>178</v>
      </c>
      <c r="J298" s="19">
        <v>115.85</v>
      </c>
      <c r="K298" s="19">
        <v>0.25</v>
      </c>
      <c r="L298" s="19">
        <v>6.02</v>
      </c>
      <c r="M298" s="18">
        <v>0</v>
      </c>
      <c r="N298" s="18">
        <v>0</v>
      </c>
      <c r="O298" s="22">
        <f t="shared" si="3"/>
        <v>521.29</v>
      </c>
    </row>
    <row r="299" spans="1:15">
      <c r="A299" s="16" t="s">
        <v>99</v>
      </c>
      <c r="B299" s="21">
        <v>0.2</v>
      </c>
      <c r="C299" s="18">
        <v>0</v>
      </c>
      <c r="D299" s="19">
        <v>3.46</v>
      </c>
      <c r="E299" s="18">
        <v>91</v>
      </c>
      <c r="F299" s="28">
        <v>71.45</v>
      </c>
      <c r="G299" s="21">
        <v>1.8</v>
      </c>
      <c r="H299" s="18">
        <v>0</v>
      </c>
      <c r="I299" s="18">
        <v>8</v>
      </c>
      <c r="J299" s="18">
        <v>0</v>
      </c>
      <c r="K299" s="20">
        <v>0</v>
      </c>
      <c r="L299" s="19">
        <v>70.98</v>
      </c>
      <c r="M299" s="19">
        <v>2.89</v>
      </c>
      <c r="N299" s="18">
        <v>0</v>
      </c>
      <c r="O299" s="22">
        <f t="shared" si="3"/>
        <v>249.78000000000003</v>
      </c>
    </row>
    <row r="300" spans="1:15">
      <c r="A300" s="16" t="s">
        <v>101</v>
      </c>
      <c r="B300" s="18">
        <v>0</v>
      </c>
      <c r="C300" s="18">
        <v>0</v>
      </c>
      <c r="D300" s="18">
        <v>0</v>
      </c>
      <c r="E300" s="18">
        <v>0</v>
      </c>
      <c r="F300" s="27">
        <v>0</v>
      </c>
      <c r="G300" s="18">
        <v>0</v>
      </c>
      <c r="H300" s="18">
        <v>0</v>
      </c>
      <c r="I300" s="18">
        <v>0</v>
      </c>
      <c r="J300" s="18">
        <v>0</v>
      </c>
      <c r="K300" s="20">
        <v>0</v>
      </c>
      <c r="L300" s="18">
        <v>0</v>
      </c>
      <c r="M300" s="18">
        <v>0</v>
      </c>
      <c r="N300" s="18">
        <v>0</v>
      </c>
      <c r="O300" s="22">
        <f t="shared" si="3"/>
        <v>0</v>
      </c>
    </row>
    <row r="301" spans="1:15">
      <c r="A301" s="16" t="s">
        <v>102</v>
      </c>
      <c r="B301" s="18">
        <v>0</v>
      </c>
      <c r="C301" s="20">
        <v>0</v>
      </c>
      <c r="D301" s="18">
        <v>0</v>
      </c>
      <c r="E301" s="18">
        <v>0</v>
      </c>
      <c r="F301" s="27">
        <v>0</v>
      </c>
      <c r="G301" s="18">
        <v>0</v>
      </c>
      <c r="H301" s="18">
        <v>0</v>
      </c>
      <c r="I301" s="18">
        <v>0</v>
      </c>
      <c r="J301" s="18">
        <v>0</v>
      </c>
      <c r="K301" s="20">
        <v>0</v>
      </c>
      <c r="L301" s="18">
        <v>0</v>
      </c>
      <c r="M301" s="18">
        <v>0</v>
      </c>
      <c r="N301" s="18">
        <v>0</v>
      </c>
      <c r="O301" s="22">
        <f t="shared" si="3"/>
        <v>0</v>
      </c>
    </row>
    <row r="302" spans="1:15">
      <c r="A302" s="16" t="s">
        <v>103</v>
      </c>
      <c r="B302" s="21">
        <v>9325.7999999999993</v>
      </c>
      <c r="C302" s="19">
        <v>3305.67</v>
      </c>
      <c r="D302" s="19">
        <v>5884.22</v>
      </c>
      <c r="E302" s="18">
        <v>58545</v>
      </c>
      <c r="F302" s="28">
        <v>37087.42</v>
      </c>
      <c r="G302" s="21">
        <v>29096.400000000001</v>
      </c>
      <c r="H302" s="19">
        <v>1422.23</v>
      </c>
      <c r="I302" s="18">
        <v>23107</v>
      </c>
      <c r="J302" s="19">
        <v>6489.77</v>
      </c>
      <c r="K302" s="18">
        <v>5033</v>
      </c>
      <c r="L302" s="19">
        <v>16961.93</v>
      </c>
      <c r="M302" s="21">
        <v>5257.7</v>
      </c>
      <c r="N302" s="19">
        <v>42769.18</v>
      </c>
      <c r="O302" s="22">
        <f>SUM(B302:N302)</f>
        <v>244285.32</v>
      </c>
    </row>
    <row r="304" spans="1:15">
      <c r="A304" s="14" t="s">
        <v>115</v>
      </c>
    </row>
    <row r="305" spans="1:15">
      <c r="A305" s="14">
        <v>0</v>
      </c>
      <c r="B305" s="14" t="s">
        <v>109</v>
      </c>
    </row>
    <row r="307" spans="1:15">
      <c r="A307" s="14" t="s">
        <v>4</v>
      </c>
      <c r="B307" s="14" t="s">
        <v>108</v>
      </c>
    </row>
    <row r="308" spans="1:15">
      <c r="A308" s="14" t="s">
        <v>5</v>
      </c>
      <c r="B308" s="14" t="s">
        <v>103</v>
      </c>
    </row>
    <row r="309" spans="1:15">
      <c r="A309" s="14" t="s">
        <v>6</v>
      </c>
      <c r="B309" s="14" t="s">
        <v>105</v>
      </c>
    </row>
    <row r="310" spans="1:15">
      <c r="A310" s="16" t="s">
        <v>112</v>
      </c>
      <c r="B310" s="16" t="s">
        <v>8</v>
      </c>
      <c r="C310" s="16" t="s">
        <v>9</v>
      </c>
      <c r="D310" s="16" t="s">
        <v>10</v>
      </c>
      <c r="E310" s="16" t="s">
        <v>11</v>
      </c>
      <c r="F310" s="26" t="s">
        <v>12</v>
      </c>
      <c r="G310" s="16" t="s">
        <v>13</v>
      </c>
      <c r="H310" s="16" t="s">
        <v>14</v>
      </c>
      <c r="I310" s="16" t="s">
        <v>15</v>
      </c>
      <c r="J310" s="16" t="s">
        <v>16</v>
      </c>
      <c r="K310" s="16" t="s">
        <v>113</v>
      </c>
      <c r="L310" s="16" t="s">
        <v>17</v>
      </c>
      <c r="M310" s="16" t="s">
        <v>18</v>
      </c>
      <c r="N310" s="16" t="s">
        <v>19</v>
      </c>
    </row>
    <row r="311" spans="1:15">
      <c r="A311" s="16" t="s">
        <v>21</v>
      </c>
      <c r="B311" s="18">
        <f>B12+B87+B162+B237</f>
        <v>0</v>
      </c>
      <c r="C311" s="18">
        <f t="shared" ref="C311:O311" si="4">C12+C87+C162+C237</f>
        <v>0</v>
      </c>
      <c r="D311" s="18">
        <f t="shared" si="4"/>
        <v>4.78</v>
      </c>
      <c r="E311" s="18">
        <f t="shared" si="4"/>
        <v>0</v>
      </c>
      <c r="F311" s="27">
        <f t="shared" si="4"/>
        <v>0</v>
      </c>
      <c r="G311" s="18">
        <f t="shared" si="4"/>
        <v>12.799999999999999</v>
      </c>
      <c r="H311" s="18">
        <f t="shared" si="4"/>
        <v>0</v>
      </c>
      <c r="I311" s="18">
        <f t="shared" si="4"/>
        <v>0</v>
      </c>
      <c r="J311" s="18">
        <f t="shared" si="4"/>
        <v>0.81</v>
      </c>
      <c r="K311" s="18">
        <f t="shared" si="4"/>
        <v>0</v>
      </c>
      <c r="L311" s="18">
        <f t="shared" si="4"/>
        <v>4.04</v>
      </c>
      <c r="M311" s="18">
        <f t="shared" si="4"/>
        <v>18.22</v>
      </c>
      <c r="N311" s="18">
        <f t="shared" si="4"/>
        <v>0</v>
      </c>
      <c r="O311" s="18">
        <f t="shared" si="4"/>
        <v>40.65</v>
      </c>
    </row>
    <row r="312" spans="1:15">
      <c r="A312" s="16" t="s">
        <v>23</v>
      </c>
      <c r="B312" s="18">
        <f t="shared" ref="B312:O375" si="5">B13+B88+B163+B238</f>
        <v>0</v>
      </c>
      <c r="C312" s="18">
        <f t="shared" si="5"/>
        <v>0</v>
      </c>
      <c r="D312" s="18">
        <f t="shared" si="5"/>
        <v>0.28000000000000003</v>
      </c>
      <c r="E312" s="18">
        <f t="shared" si="5"/>
        <v>0</v>
      </c>
      <c r="F312" s="27">
        <f t="shared" si="5"/>
        <v>3.83</v>
      </c>
      <c r="G312" s="18">
        <f t="shared" si="5"/>
        <v>0.8</v>
      </c>
      <c r="H312" s="18">
        <f t="shared" si="5"/>
        <v>0</v>
      </c>
      <c r="I312" s="18">
        <f t="shared" si="5"/>
        <v>0</v>
      </c>
      <c r="J312" s="18">
        <f t="shared" si="5"/>
        <v>0</v>
      </c>
      <c r="K312" s="18">
        <f t="shared" si="5"/>
        <v>0</v>
      </c>
      <c r="L312" s="18">
        <f t="shared" si="5"/>
        <v>0</v>
      </c>
      <c r="M312" s="18">
        <f t="shared" si="5"/>
        <v>2.9</v>
      </c>
      <c r="N312" s="18">
        <f t="shared" si="5"/>
        <v>0</v>
      </c>
      <c r="O312" s="18">
        <f t="shared" si="5"/>
        <v>7.8100000000000005</v>
      </c>
    </row>
    <row r="313" spans="1:15">
      <c r="A313" s="16" t="s">
        <v>25</v>
      </c>
      <c r="B313" s="18">
        <f t="shared" si="5"/>
        <v>0</v>
      </c>
      <c r="C313" s="18">
        <f t="shared" si="5"/>
        <v>0</v>
      </c>
      <c r="D313" s="18">
        <f t="shared" si="5"/>
        <v>0.24</v>
      </c>
      <c r="E313" s="18">
        <f t="shared" si="5"/>
        <v>0</v>
      </c>
      <c r="F313" s="27">
        <f t="shared" si="5"/>
        <v>7.84</v>
      </c>
      <c r="G313" s="18">
        <f t="shared" si="5"/>
        <v>0</v>
      </c>
      <c r="H313" s="18">
        <f t="shared" si="5"/>
        <v>0</v>
      </c>
      <c r="I313" s="18">
        <f t="shared" si="5"/>
        <v>0</v>
      </c>
      <c r="J313" s="18">
        <f t="shared" si="5"/>
        <v>0</v>
      </c>
      <c r="K313" s="18">
        <f t="shared" si="5"/>
        <v>7.16</v>
      </c>
      <c r="L313" s="18">
        <f t="shared" si="5"/>
        <v>0</v>
      </c>
      <c r="M313" s="18">
        <f t="shared" si="5"/>
        <v>7.7200000000000006</v>
      </c>
      <c r="N313" s="18">
        <f t="shared" si="5"/>
        <v>0</v>
      </c>
      <c r="O313" s="18">
        <f t="shared" si="5"/>
        <v>22.96</v>
      </c>
    </row>
    <row r="314" spans="1:15">
      <c r="A314" s="16" t="s">
        <v>27</v>
      </c>
      <c r="B314" s="18">
        <f t="shared" si="5"/>
        <v>0</v>
      </c>
      <c r="C314" s="18">
        <f t="shared" si="5"/>
        <v>0</v>
      </c>
      <c r="D314" s="18">
        <f t="shared" si="5"/>
        <v>8.1</v>
      </c>
      <c r="E314" s="18">
        <f t="shared" si="5"/>
        <v>103</v>
      </c>
      <c r="F314" s="27">
        <f t="shared" si="5"/>
        <v>18.829999999999998</v>
      </c>
      <c r="G314" s="18">
        <f t="shared" si="5"/>
        <v>63.5</v>
      </c>
      <c r="H314" s="18">
        <f t="shared" si="5"/>
        <v>6.09</v>
      </c>
      <c r="I314" s="18">
        <f t="shared" si="5"/>
        <v>34</v>
      </c>
      <c r="J314" s="18">
        <f t="shared" si="5"/>
        <v>0.16999999999999998</v>
      </c>
      <c r="K314" s="18">
        <f t="shared" si="5"/>
        <v>0</v>
      </c>
      <c r="L314" s="18">
        <f t="shared" si="5"/>
        <v>0</v>
      </c>
      <c r="M314" s="18">
        <f t="shared" si="5"/>
        <v>1.7200000000000002</v>
      </c>
      <c r="N314" s="18">
        <f t="shared" si="5"/>
        <v>0</v>
      </c>
      <c r="O314" s="18">
        <f t="shared" si="5"/>
        <v>235.41</v>
      </c>
    </row>
    <row r="315" spans="1:15">
      <c r="A315" s="16" t="s">
        <v>29</v>
      </c>
      <c r="B315" s="18">
        <f t="shared" si="5"/>
        <v>56.300000000000004</v>
      </c>
      <c r="C315" s="18">
        <f t="shared" si="5"/>
        <v>0.65</v>
      </c>
      <c r="D315" s="18">
        <f t="shared" si="5"/>
        <v>74.47</v>
      </c>
      <c r="E315" s="18">
        <f t="shared" si="5"/>
        <v>35</v>
      </c>
      <c r="F315" s="27">
        <f t="shared" si="5"/>
        <v>1256.04</v>
      </c>
      <c r="G315" s="18">
        <f t="shared" si="5"/>
        <v>11.1</v>
      </c>
      <c r="H315" s="18">
        <f t="shared" si="5"/>
        <v>6.43</v>
      </c>
      <c r="I315" s="18">
        <f t="shared" si="5"/>
        <v>27</v>
      </c>
      <c r="J315" s="18">
        <f t="shared" si="5"/>
        <v>14.72</v>
      </c>
      <c r="K315" s="18">
        <f t="shared" si="5"/>
        <v>248.54000000000002</v>
      </c>
      <c r="L315" s="18">
        <f t="shared" si="5"/>
        <v>2.39</v>
      </c>
      <c r="M315" s="18">
        <f t="shared" si="5"/>
        <v>74.400000000000006</v>
      </c>
      <c r="N315" s="18">
        <f t="shared" si="5"/>
        <v>1424.42</v>
      </c>
      <c r="O315" s="18">
        <f t="shared" si="5"/>
        <v>3231.46</v>
      </c>
    </row>
    <row r="316" spans="1:15">
      <c r="A316" s="16" t="s">
        <v>31</v>
      </c>
      <c r="B316" s="18">
        <f t="shared" si="5"/>
        <v>3.4</v>
      </c>
      <c r="C316" s="18">
        <f t="shared" si="5"/>
        <v>82.720000000000013</v>
      </c>
      <c r="D316" s="18">
        <f t="shared" si="5"/>
        <v>18.97</v>
      </c>
      <c r="E316" s="18">
        <f t="shared" si="5"/>
        <v>18</v>
      </c>
      <c r="F316" s="27">
        <f t="shared" si="5"/>
        <v>1376.81</v>
      </c>
      <c r="G316" s="18">
        <f t="shared" si="5"/>
        <v>26.3</v>
      </c>
      <c r="H316" s="18">
        <f t="shared" si="5"/>
        <v>5.33</v>
      </c>
      <c r="I316" s="18">
        <f t="shared" si="5"/>
        <v>46</v>
      </c>
      <c r="J316" s="18">
        <f t="shared" si="5"/>
        <v>2.75</v>
      </c>
      <c r="K316" s="18">
        <f t="shared" si="5"/>
        <v>54.82</v>
      </c>
      <c r="L316" s="18">
        <f t="shared" si="5"/>
        <v>79.599999999999994</v>
      </c>
      <c r="M316" s="18">
        <f t="shared" si="5"/>
        <v>100.55000000000001</v>
      </c>
      <c r="N316" s="18">
        <f t="shared" si="5"/>
        <v>0</v>
      </c>
      <c r="O316" s="18">
        <f t="shared" si="5"/>
        <v>1815.25</v>
      </c>
    </row>
    <row r="317" spans="1:15">
      <c r="A317" s="16" t="s">
        <v>32</v>
      </c>
      <c r="B317" s="18">
        <f t="shared" si="5"/>
        <v>1.2000000000000002</v>
      </c>
      <c r="C317" s="18">
        <f t="shared" si="5"/>
        <v>18</v>
      </c>
      <c r="D317" s="18">
        <f t="shared" si="5"/>
        <v>3.83</v>
      </c>
      <c r="E317" s="18">
        <f t="shared" si="5"/>
        <v>60</v>
      </c>
      <c r="F317" s="27">
        <f t="shared" si="5"/>
        <v>507.51000000000005</v>
      </c>
      <c r="G317" s="18">
        <f t="shared" si="5"/>
        <v>9.8000000000000007</v>
      </c>
      <c r="H317" s="18">
        <f t="shared" si="5"/>
        <v>1.7999999999999998</v>
      </c>
      <c r="I317" s="18">
        <f t="shared" si="5"/>
        <v>44</v>
      </c>
      <c r="J317" s="18">
        <f t="shared" si="5"/>
        <v>1.6199999999999999</v>
      </c>
      <c r="K317" s="18">
        <f t="shared" si="5"/>
        <v>9.99</v>
      </c>
      <c r="L317" s="18">
        <f t="shared" si="5"/>
        <v>10.07</v>
      </c>
      <c r="M317" s="18">
        <f t="shared" si="5"/>
        <v>12.22</v>
      </c>
      <c r="N317" s="18">
        <f t="shared" si="5"/>
        <v>0</v>
      </c>
      <c r="O317" s="18">
        <f t="shared" si="5"/>
        <v>680.04000000000008</v>
      </c>
    </row>
    <row r="318" spans="1:15">
      <c r="A318" s="16" t="s">
        <v>33</v>
      </c>
      <c r="B318" s="18">
        <f t="shared" si="5"/>
        <v>151</v>
      </c>
      <c r="C318" s="18">
        <f t="shared" si="5"/>
        <v>141.5</v>
      </c>
      <c r="D318" s="18">
        <f t="shared" si="5"/>
        <v>74.209999999999994</v>
      </c>
      <c r="E318" s="18">
        <f t="shared" si="5"/>
        <v>342</v>
      </c>
      <c r="F318" s="27">
        <f t="shared" si="5"/>
        <v>3269.87</v>
      </c>
      <c r="G318" s="18">
        <f t="shared" si="5"/>
        <v>822</v>
      </c>
      <c r="H318" s="18">
        <f t="shared" si="5"/>
        <v>81.230000000000018</v>
      </c>
      <c r="I318" s="18">
        <f t="shared" si="5"/>
        <v>478</v>
      </c>
      <c r="J318" s="18">
        <f t="shared" si="5"/>
        <v>87.419999999999987</v>
      </c>
      <c r="K318" s="18">
        <f t="shared" si="5"/>
        <v>114.03</v>
      </c>
      <c r="L318" s="18">
        <f t="shared" si="5"/>
        <v>149.63</v>
      </c>
      <c r="M318" s="18">
        <f t="shared" si="5"/>
        <v>102.16000000000001</v>
      </c>
      <c r="N318" s="18">
        <f t="shared" si="5"/>
        <v>2951.56</v>
      </c>
      <c r="O318" s="18">
        <f t="shared" si="5"/>
        <v>8764.61</v>
      </c>
    </row>
    <row r="319" spans="1:15">
      <c r="A319" s="16" t="s">
        <v>34</v>
      </c>
      <c r="B319" s="18">
        <f t="shared" si="5"/>
        <v>414.7</v>
      </c>
      <c r="C319" s="18">
        <f t="shared" si="5"/>
        <v>323.65999999999997</v>
      </c>
      <c r="D319" s="18">
        <f t="shared" si="5"/>
        <v>64.72</v>
      </c>
      <c r="E319" s="18">
        <f t="shared" si="5"/>
        <v>4277</v>
      </c>
      <c r="F319" s="27">
        <f t="shared" si="5"/>
        <v>2759.37</v>
      </c>
      <c r="G319" s="18">
        <f t="shared" si="5"/>
        <v>920.8</v>
      </c>
      <c r="H319" s="18">
        <f t="shared" si="5"/>
        <v>165.66000000000003</v>
      </c>
      <c r="I319" s="18">
        <f t="shared" si="5"/>
        <v>628</v>
      </c>
      <c r="J319" s="18">
        <f t="shared" si="5"/>
        <v>812.22</v>
      </c>
      <c r="K319" s="18">
        <f t="shared" si="5"/>
        <v>697.52</v>
      </c>
      <c r="L319" s="18">
        <f t="shared" si="5"/>
        <v>646.79</v>
      </c>
      <c r="M319" s="18">
        <f t="shared" si="5"/>
        <v>247.84</v>
      </c>
      <c r="N319" s="18">
        <f t="shared" si="5"/>
        <v>1276.04</v>
      </c>
      <c r="O319" s="18">
        <f t="shared" si="5"/>
        <v>13234.320000000002</v>
      </c>
    </row>
    <row r="320" spans="1:15">
      <c r="A320" s="16" t="s">
        <v>35</v>
      </c>
      <c r="B320" s="18">
        <f t="shared" si="5"/>
        <v>145.30000000000001</v>
      </c>
      <c r="C320" s="18">
        <f t="shared" si="5"/>
        <v>55.41</v>
      </c>
      <c r="D320" s="18">
        <f t="shared" si="5"/>
        <v>28.310000000000002</v>
      </c>
      <c r="E320" s="18">
        <f t="shared" si="5"/>
        <v>577</v>
      </c>
      <c r="F320" s="27">
        <f t="shared" si="5"/>
        <v>1123.53</v>
      </c>
      <c r="G320" s="18">
        <f t="shared" si="5"/>
        <v>89.1</v>
      </c>
      <c r="H320" s="18">
        <f t="shared" si="5"/>
        <v>21.85</v>
      </c>
      <c r="I320" s="18">
        <f t="shared" si="5"/>
        <v>104</v>
      </c>
      <c r="J320" s="18">
        <f t="shared" si="5"/>
        <v>68.86</v>
      </c>
      <c r="K320" s="18">
        <f t="shared" si="5"/>
        <v>1.55</v>
      </c>
      <c r="L320" s="18">
        <f t="shared" si="5"/>
        <v>65.37</v>
      </c>
      <c r="M320" s="18">
        <f t="shared" si="5"/>
        <v>102.81</v>
      </c>
      <c r="N320" s="18">
        <f t="shared" si="5"/>
        <v>261.36</v>
      </c>
      <c r="O320" s="18">
        <f t="shared" si="5"/>
        <v>2644.45</v>
      </c>
    </row>
    <row r="321" spans="1:15">
      <c r="A321" s="16" t="s">
        <v>36</v>
      </c>
      <c r="B321" s="18">
        <f t="shared" si="5"/>
        <v>20.5</v>
      </c>
      <c r="C321" s="18">
        <f t="shared" si="5"/>
        <v>8.5500000000000007</v>
      </c>
      <c r="D321" s="18">
        <f t="shared" si="5"/>
        <v>40.649999999999991</v>
      </c>
      <c r="E321" s="18">
        <f t="shared" si="5"/>
        <v>107</v>
      </c>
      <c r="F321" s="27">
        <f t="shared" si="5"/>
        <v>1135.17</v>
      </c>
      <c r="G321" s="18">
        <f t="shared" si="5"/>
        <v>226.40000000000003</v>
      </c>
      <c r="H321" s="18">
        <f t="shared" si="5"/>
        <v>10.15</v>
      </c>
      <c r="I321" s="18">
        <f t="shared" si="5"/>
        <v>76</v>
      </c>
      <c r="J321" s="18">
        <f t="shared" si="5"/>
        <v>6.76</v>
      </c>
      <c r="K321" s="18">
        <f t="shared" si="5"/>
        <v>16.55</v>
      </c>
      <c r="L321" s="18">
        <f t="shared" si="5"/>
        <v>33.82</v>
      </c>
      <c r="M321" s="18">
        <f t="shared" si="5"/>
        <v>65.819999999999993</v>
      </c>
      <c r="N321" s="18">
        <f t="shared" si="5"/>
        <v>531.87</v>
      </c>
      <c r="O321" s="18">
        <f t="shared" si="5"/>
        <v>2279.2399999999998</v>
      </c>
    </row>
    <row r="322" spans="1:15">
      <c r="A322" s="16" t="s">
        <v>37</v>
      </c>
      <c r="B322" s="18">
        <f t="shared" si="5"/>
        <v>0</v>
      </c>
      <c r="C322" s="18">
        <f t="shared" si="5"/>
        <v>0</v>
      </c>
      <c r="D322" s="18">
        <f t="shared" si="5"/>
        <v>4.29</v>
      </c>
      <c r="E322" s="18">
        <f t="shared" si="5"/>
        <v>0</v>
      </c>
      <c r="F322" s="27">
        <f t="shared" si="5"/>
        <v>10.370000000000001</v>
      </c>
      <c r="G322" s="18">
        <f t="shared" si="5"/>
        <v>2.1</v>
      </c>
      <c r="H322" s="18">
        <f t="shared" si="5"/>
        <v>0.79999999999999993</v>
      </c>
      <c r="I322" s="18">
        <f t="shared" si="5"/>
        <v>0</v>
      </c>
      <c r="J322" s="18">
        <f t="shared" si="5"/>
        <v>0</v>
      </c>
      <c r="K322" s="18">
        <f t="shared" si="5"/>
        <v>0</v>
      </c>
      <c r="L322" s="18">
        <f t="shared" si="5"/>
        <v>0.1</v>
      </c>
      <c r="M322" s="18">
        <f t="shared" si="5"/>
        <v>0</v>
      </c>
      <c r="N322" s="18">
        <f t="shared" si="5"/>
        <v>0</v>
      </c>
      <c r="O322" s="18">
        <f t="shared" si="5"/>
        <v>17.66</v>
      </c>
    </row>
    <row r="323" spans="1:15">
      <c r="A323" s="16" t="s">
        <v>38</v>
      </c>
      <c r="B323" s="18">
        <f t="shared" si="5"/>
        <v>4.2</v>
      </c>
      <c r="C323" s="18">
        <f t="shared" si="5"/>
        <v>0.61</v>
      </c>
      <c r="D323" s="18">
        <f t="shared" si="5"/>
        <v>56.23</v>
      </c>
      <c r="E323" s="18">
        <f t="shared" si="5"/>
        <v>110</v>
      </c>
      <c r="F323" s="27">
        <f t="shared" si="5"/>
        <v>1165.47</v>
      </c>
      <c r="G323" s="18">
        <f t="shared" si="5"/>
        <v>486.3</v>
      </c>
      <c r="H323" s="18">
        <f t="shared" si="5"/>
        <v>1.38</v>
      </c>
      <c r="I323" s="18">
        <f t="shared" si="5"/>
        <v>87</v>
      </c>
      <c r="J323" s="18">
        <f t="shared" si="5"/>
        <v>41.629999999999995</v>
      </c>
      <c r="K323" s="18">
        <f t="shared" si="5"/>
        <v>6.77</v>
      </c>
      <c r="L323" s="18">
        <f t="shared" si="5"/>
        <v>97.74</v>
      </c>
      <c r="M323" s="18">
        <f t="shared" si="5"/>
        <v>76.540000000000006</v>
      </c>
      <c r="N323" s="18">
        <f t="shared" si="5"/>
        <v>77.61</v>
      </c>
      <c r="O323" s="18">
        <f t="shared" si="5"/>
        <v>2211.4800000000005</v>
      </c>
    </row>
    <row r="324" spans="1:15">
      <c r="A324" s="16" t="s">
        <v>39</v>
      </c>
      <c r="B324" s="18">
        <f t="shared" si="5"/>
        <v>0</v>
      </c>
      <c r="C324" s="18">
        <f t="shared" si="5"/>
        <v>0</v>
      </c>
      <c r="D324" s="18">
        <f t="shared" si="5"/>
        <v>11</v>
      </c>
      <c r="E324" s="18">
        <f t="shared" si="5"/>
        <v>152</v>
      </c>
      <c r="F324" s="27">
        <f t="shared" si="5"/>
        <v>103.8</v>
      </c>
      <c r="G324" s="18">
        <f t="shared" si="5"/>
        <v>66.3</v>
      </c>
      <c r="H324" s="18">
        <f t="shared" si="5"/>
        <v>3.35</v>
      </c>
      <c r="I324" s="18">
        <f t="shared" si="5"/>
        <v>10</v>
      </c>
      <c r="J324" s="18">
        <f t="shared" si="5"/>
        <v>0.15000000000000002</v>
      </c>
      <c r="K324" s="18">
        <f t="shared" si="5"/>
        <v>3.91</v>
      </c>
      <c r="L324" s="18">
        <f t="shared" si="5"/>
        <v>5.1899999999999995</v>
      </c>
      <c r="M324" s="18">
        <f t="shared" si="5"/>
        <v>13.400000000000002</v>
      </c>
      <c r="N324" s="18">
        <f t="shared" si="5"/>
        <v>0</v>
      </c>
      <c r="O324" s="18">
        <f t="shared" si="5"/>
        <v>369.09999999999997</v>
      </c>
    </row>
    <row r="325" spans="1:15">
      <c r="A325" s="16" t="s">
        <v>40</v>
      </c>
      <c r="B325" s="18">
        <f t="shared" si="5"/>
        <v>0</v>
      </c>
      <c r="C325" s="18">
        <f t="shared" si="5"/>
        <v>0</v>
      </c>
      <c r="D325" s="18">
        <f t="shared" si="5"/>
        <v>2.29</v>
      </c>
      <c r="E325" s="18">
        <f t="shared" si="5"/>
        <v>64</v>
      </c>
      <c r="F325" s="27">
        <f t="shared" si="5"/>
        <v>132.16</v>
      </c>
      <c r="G325" s="18">
        <f t="shared" si="5"/>
        <v>26</v>
      </c>
      <c r="H325" s="18">
        <f t="shared" si="5"/>
        <v>0.25</v>
      </c>
      <c r="I325" s="18">
        <f t="shared" si="5"/>
        <v>0</v>
      </c>
      <c r="J325" s="18">
        <f t="shared" si="5"/>
        <v>0</v>
      </c>
      <c r="K325" s="18">
        <f t="shared" si="5"/>
        <v>6.0000000000000005E-2</v>
      </c>
      <c r="L325" s="18">
        <f t="shared" si="5"/>
        <v>42.230000000000004</v>
      </c>
      <c r="M325" s="18">
        <f t="shared" si="5"/>
        <v>3.2199999999999998</v>
      </c>
      <c r="N325" s="18">
        <f t="shared" si="5"/>
        <v>0</v>
      </c>
      <c r="O325" s="18">
        <f t="shared" si="5"/>
        <v>270.20999999999998</v>
      </c>
    </row>
    <row r="326" spans="1:15">
      <c r="A326" s="16" t="s">
        <v>41</v>
      </c>
      <c r="B326" s="18">
        <f t="shared" si="5"/>
        <v>10.6</v>
      </c>
      <c r="C326" s="18">
        <f t="shared" si="5"/>
        <v>1.9400000000000002</v>
      </c>
      <c r="D326" s="18">
        <f t="shared" si="5"/>
        <v>51.86</v>
      </c>
      <c r="E326" s="18">
        <f t="shared" si="5"/>
        <v>113</v>
      </c>
      <c r="F326" s="27">
        <f t="shared" si="5"/>
        <v>642.09999999999991</v>
      </c>
      <c r="G326" s="18">
        <f t="shared" si="5"/>
        <v>673.09999999999991</v>
      </c>
      <c r="H326" s="18">
        <f t="shared" si="5"/>
        <v>18.89</v>
      </c>
      <c r="I326" s="18">
        <f t="shared" si="5"/>
        <v>19</v>
      </c>
      <c r="J326" s="18">
        <f t="shared" si="5"/>
        <v>14.350000000000001</v>
      </c>
      <c r="K326" s="18">
        <f t="shared" si="5"/>
        <v>58.7</v>
      </c>
      <c r="L326" s="18">
        <f t="shared" ref="C326:O341" si="6">L27+L102+L177+L252</f>
        <v>152.33000000000001</v>
      </c>
      <c r="M326" s="18">
        <f t="shared" si="6"/>
        <v>108.59</v>
      </c>
      <c r="N326" s="18">
        <f t="shared" si="6"/>
        <v>0</v>
      </c>
      <c r="O326" s="18">
        <f t="shared" si="6"/>
        <v>1864.46</v>
      </c>
    </row>
    <row r="327" spans="1:15">
      <c r="A327" s="16" t="s">
        <v>42</v>
      </c>
      <c r="B327" s="18">
        <f t="shared" si="5"/>
        <v>606.6</v>
      </c>
      <c r="C327" s="18">
        <f t="shared" si="6"/>
        <v>863.9</v>
      </c>
      <c r="D327" s="18">
        <f t="shared" si="6"/>
        <v>248.48</v>
      </c>
      <c r="E327" s="18">
        <f t="shared" si="6"/>
        <v>3466</v>
      </c>
      <c r="F327" s="27">
        <f t="shared" si="6"/>
        <v>3384.12</v>
      </c>
      <c r="G327" s="18">
        <f t="shared" si="6"/>
        <v>3485.3999999999996</v>
      </c>
      <c r="H327" s="18">
        <f t="shared" si="6"/>
        <v>282.04000000000002</v>
      </c>
      <c r="I327" s="18">
        <f t="shared" si="6"/>
        <v>2202</v>
      </c>
      <c r="J327" s="18">
        <f t="shared" si="6"/>
        <v>1043.23</v>
      </c>
      <c r="K327" s="18">
        <f t="shared" si="6"/>
        <v>554.79999999999995</v>
      </c>
      <c r="L327" s="18">
        <f t="shared" si="6"/>
        <v>256.91999999999996</v>
      </c>
      <c r="M327" s="18">
        <f t="shared" si="6"/>
        <v>415.18</v>
      </c>
      <c r="N327" s="18">
        <f t="shared" si="6"/>
        <v>5897.43</v>
      </c>
      <c r="O327" s="18">
        <f t="shared" si="6"/>
        <v>22706.1</v>
      </c>
    </row>
    <row r="328" spans="1:15">
      <c r="A328" s="16" t="s">
        <v>43</v>
      </c>
      <c r="B328" s="18">
        <f t="shared" si="5"/>
        <v>73.900000000000006</v>
      </c>
      <c r="C328" s="18">
        <f t="shared" si="6"/>
        <v>20.170000000000002</v>
      </c>
      <c r="D328" s="18">
        <f t="shared" si="6"/>
        <v>102.41</v>
      </c>
      <c r="E328" s="18">
        <f t="shared" si="6"/>
        <v>349</v>
      </c>
      <c r="F328" s="27">
        <f t="shared" si="6"/>
        <v>2192.6800000000003</v>
      </c>
      <c r="G328" s="18">
        <f t="shared" si="6"/>
        <v>764.6</v>
      </c>
      <c r="H328" s="18">
        <f t="shared" si="6"/>
        <v>33.659999999999997</v>
      </c>
      <c r="I328" s="18">
        <f t="shared" si="6"/>
        <v>900</v>
      </c>
      <c r="J328" s="18">
        <f t="shared" si="6"/>
        <v>66.98</v>
      </c>
      <c r="K328" s="18">
        <f t="shared" si="6"/>
        <v>31.619999999999997</v>
      </c>
      <c r="L328" s="18">
        <f t="shared" si="6"/>
        <v>106.25999999999999</v>
      </c>
      <c r="M328" s="18">
        <f t="shared" si="6"/>
        <v>55.849999999999994</v>
      </c>
      <c r="N328" s="18">
        <f t="shared" si="6"/>
        <v>285.35000000000002</v>
      </c>
      <c r="O328" s="18">
        <f t="shared" si="6"/>
        <v>4982.4799999999996</v>
      </c>
    </row>
    <row r="329" spans="1:15">
      <c r="A329" s="16" t="s">
        <v>44</v>
      </c>
      <c r="B329" s="18">
        <f t="shared" si="5"/>
        <v>4.0999999999999996</v>
      </c>
      <c r="C329" s="18">
        <f t="shared" si="6"/>
        <v>9.57</v>
      </c>
      <c r="D329" s="18">
        <f t="shared" si="6"/>
        <v>118.36</v>
      </c>
      <c r="E329" s="18">
        <f t="shared" si="6"/>
        <v>210</v>
      </c>
      <c r="F329" s="27">
        <f t="shared" si="6"/>
        <v>743.33999999999992</v>
      </c>
      <c r="G329" s="18">
        <f t="shared" si="6"/>
        <v>221.7</v>
      </c>
      <c r="H329" s="18">
        <f t="shared" si="6"/>
        <v>16.329999999999998</v>
      </c>
      <c r="I329" s="18">
        <f t="shared" si="6"/>
        <v>56</v>
      </c>
      <c r="J329" s="18">
        <f t="shared" si="6"/>
        <v>0</v>
      </c>
      <c r="K329" s="18">
        <f t="shared" si="6"/>
        <v>54.74</v>
      </c>
      <c r="L329" s="18">
        <f t="shared" si="6"/>
        <v>110.41</v>
      </c>
      <c r="M329" s="18">
        <f t="shared" si="6"/>
        <v>132.06</v>
      </c>
      <c r="N329" s="18">
        <f t="shared" si="6"/>
        <v>39.94</v>
      </c>
      <c r="O329" s="18">
        <f t="shared" si="6"/>
        <v>1716.5499999999997</v>
      </c>
    </row>
    <row r="330" spans="1:15">
      <c r="A330" s="16" t="s">
        <v>45</v>
      </c>
      <c r="B330" s="18">
        <f t="shared" si="5"/>
        <v>0</v>
      </c>
      <c r="C330" s="18">
        <f t="shared" si="6"/>
        <v>2.93</v>
      </c>
      <c r="D330" s="18">
        <f t="shared" si="6"/>
        <v>5.13</v>
      </c>
      <c r="E330" s="18">
        <f t="shared" si="6"/>
        <v>9</v>
      </c>
      <c r="F330" s="27">
        <f t="shared" si="6"/>
        <v>397.51</v>
      </c>
      <c r="G330" s="18">
        <f t="shared" si="6"/>
        <v>5.3</v>
      </c>
      <c r="H330" s="18">
        <f t="shared" si="6"/>
        <v>3.3699999999999997</v>
      </c>
      <c r="I330" s="18">
        <f t="shared" si="6"/>
        <v>8</v>
      </c>
      <c r="J330" s="18">
        <f t="shared" si="6"/>
        <v>0.02</v>
      </c>
      <c r="K330" s="18">
        <f t="shared" si="6"/>
        <v>0</v>
      </c>
      <c r="L330" s="18">
        <f t="shared" si="6"/>
        <v>2.08</v>
      </c>
      <c r="M330" s="18">
        <f t="shared" si="6"/>
        <v>0</v>
      </c>
      <c r="N330" s="18">
        <f t="shared" si="6"/>
        <v>173.49</v>
      </c>
      <c r="O330" s="18">
        <f t="shared" si="6"/>
        <v>606.82999999999993</v>
      </c>
    </row>
    <row r="331" spans="1:15">
      <c r="A331" s="16" t="s">
        <v>46</v>
      </c>
      <c r="B331" s="18">
        <f t="shared" si="5"/>
        <v>0</v>
      </c>
      <c r="C331" s="18">
        <f t="shared" si="6"/>
        <v>0</v>
      </c>
      <c r="D331" s="18">
        <f t="shared" si="6"/>
        <v>0</v>
      </c>
      <c r="E331" s="18">
        <f t="shared" si="6"/>
        <v>0</v>
      </c>
      <c r="F331" s="27">
        <f t="shared" si="6"/>
        <v>10.96</v>
      </c>
      <c r="G331" s="18">
        <f t="shared" si="6"/>
        <v>141.1</v>
      </c>
      <c r="H331" s="18">
        <f t="shared" si="6"/>
        <v>0</v>
      </c>
      <c r="I331" s="18">
        <f t="shared" si="6"/>
        <v>0</v>
      </c>
      <c r="J331" s="18">
        <f t="shared" si="6"/>
        <v>0</v>
      </c>
      <c r="K331" s="18">
        <f t="shared" si="6"/>
        <v>0</v>
      </c>
      <c r="L331" s="18">
        <f t="shared" si="6"/>
        <v>0</v>
      </c>
      <c r="M331" s="18">
        <f t="shared" si="6"/>
        <v>2.5700000000000003</v>
      </c>
      <c r="N331" s="18">
        <f t="shared" si="6"/>
        <v>0</v>
      </c>
      <c r="O331" s="18">
        <f t="shared" si="6"/>
        <v>154.63</v>
      </c>
    </row>
    <row r="332" spans="1:15">
      <c r="A332" s="16" t="s">
        <v>48</v>
      </c>
      <c r="B332" s="18">
        <f t="shared" si="5"/>
        <v>3.9</v>
      </c>
      <c r="C332" s="18">
        <f t="shared" si="6"/>
        <v>8.7799999999999994</v>
      </c>
      <c r="D332" s="18">
        <f t="shared" si="6"/>
        <v>29.75</v>
      </c>
      <c r="E332" s="18">
        <f t="shared" si="6"/>
        <v>15</v>
      </c>
      <c r="F332" s="27">
        <f t="shared" si="6"/>
        <v>366.90999999999997</v>
      </c>
      <c r="G332" s="18">
        <f t="shared" si="6"/>
        <v>251.5</v>
      </c>
      <c r="H332" s="18">
        <f t="shared" si="6"/>
        <v>6.629999999999999</v>
      </c>
      <c r="I332" s="18">
        <f t="shared" si="6"/>
        <v>58</v>
      </c>
      <c r="J332" s="18">
        <f t="shared" si="6"/>
        <v>6.35</v>
      </c>
      <c r="K332" s="18">
        <f t="shared" si="6"/>
        <v>41.980000000000004</v>
      </c>
      <c r="L332" s="18">
        <f t="shared" si="6"/>
        <v>34.15</v>
      </c>
      <c r="M332" s="18">
        <f t="shared" si="6"/>
        <v>127.13</v>
      </c>
      <c r="N332" s="18">
        <f t="shared" si="6"/>
        <v>514.76</v>
      </c>
      <c r="O332" s="18">
        <f t="shared" si="6"/>
        <v>1464.84</v>
      </c>
    </row>
    <row r="333" spans="1:15">
      <c r="A333" s="16" t="s">
        <v>49</v>
      </c>
      <c r="B333" s="18">
        <f t="shared" si="5"/>
        <v>180.5</v>
      </c>
      <c r="C333" s="18">
        <f t="shared" si="6"/>
        <v>23.17</v>
      </c>
      <c r="D333" s="18">
        <f t="shared" si="6"/>
        <v>513.09</v>
      </c>
      <c r="E333" s="18">
        <f t="shared" si="6"/>
        <v>773</v>
      </c>
      <c r="F333" s="27">
        <f t="shared" si="6"/>
        <v>318.99999999999994</v>
      </c>
      <c r="G333" s="18">
        <f t="shared" si="6"/>
        <v>551.5</v>
      </c>
      <c r="H333" s="18">
        <f t="shared" si="6"/>
        <v>23.08</v>
      </c>
      <c r="I333" s="18">
        <f t="shared" si="6"/>
        <v>282</v>
      </c>
      <c r="J333" s="18">
        <f t="shared" si="6"/>
        <v>108.32000000000001</v>
      </c>
      <c r="K333" s="18">
        <f t="shared" si="6"/>
        <v>59</v>
      </c>
      <c r="L333" s="18">
        <f t="shared" si="6"/>
        <v>95.56</v>
      </c>
      <c r="M333" s="18">
        <f t="shared" si="6"/>
        <v>274.32</v>
      </c>
      <c r="N333" s="18">
        <f t="shared" si="6"/>
        <v>1269.2</v>
      </c>
      <c r="O333" s="18">
        <f t="shared" si="6"/>
        <v>4471.74</v>
      </c>
    </row>
    <row r="334" spans="1:15">
      <c r="A334" s="16" t="s">
        <v>50</v>
      </c>
      <c r="B334" s="18">
        <f t="shared" si="5"/>
        <v>244.9</v>
      </c>
      <c r="C334" s="18">
        <f t="shared" si="6"/>
        <v>65.56</v>
      </c>
      <c r="D334" s="18">
        <f t="shared" si="6"/>
        <v>112.94</v>
      </c>
      <c r="E334" s="18">
        <f t="shared" si="6"/>
        <v>1412</v>
      </c>
      <c r="F334" s="27">
        <f t="shared" si="6"/>
        <v>2782.15</v>
      </c>
      <c r="G334" s="18">
        <f t="shared" si="6"/>
        <v>496.4</v>
      </c>
      <c r="H334" s="18">
        <f t="shared" si="6"/>
        <v>74.22</v>
      </c>
      <c r="I334" s="18">
        <f t="shared" si="6"/>
        <v>218</v>
      </c>
      <c r="J334" s="18">
        <f t="shared" si="6"/>
        <v>100.63</v>
      </c>
      <c r="K334" s="18">
        <f t="shared" si="6"/>
        <v>137.70999999999998</v>
      </c>
      <c r="L334" s="18">
        <f t="shared" si="6"/>
        <v>103.35000000000001</v>
      </c>
      <c r="M334" s="18">
        <f t="shared" si="6"/>
        <v>65.400000000000006</v>
      </c>
      <c r="N334" s="18">
        <f t="shared" si="6"/>
        <v>1487.2</v>
      </c>
      <c r="O334" s="18">
        <f t="shared" si="6"/>
        <v>7300.46</v>
      </c>
    </row>
    <row r="335" spans="1:15">
      <c r="A335" s="16" t="s">
        <v>51</v>
      </c>
      <c r="B335" s="18">
        <f t="shared" si="5"/>
        <v>4.5999999999999996</v>
      </c>
      <c r="C335" s="18">
        <f t="shared" si="6"/>
        <v>1.1399999999999999</v>
      </c>
      <c r="D335" s="18">
        <f t="shared" si="6"/>
        <v>2.8899999999999997</v>
      </c>
      <c r="E335" s="18">
        <f t="shared" si="6"/>
        <v>74</v>
      </c>
      <c r="F335" s="27">
        <f t="shared" si="6"/>
        <v>339.83</v>
      </c>
      <c r="G335" s="18">
        <f t="shared" si="6"/>
        <v>100.6</v>
      </c>
      <c r="H335" s="18">
        <f t="shared" si="6"/>
        <v>1.5299999999999998</v>
      </c>
      <c r="I335" s="18">
        <f t="shared" si="6"/>
        <v>8</v>
      </c>
      <c r="J335" s="18">
        <f t="shared" si="6"/>
        <v>7.43</v>
      </c>
      <c r="K335" s="18">
        <f t="shared" si="6"/>
        <v>0.44</v>
      </c>
      <c r="L335" s="18">
        <f t="shared" si="6"/>
        <v>1.56</v>
      </c>
      <c r="M335" s="18">
        <f t="shared" si="6"/>
        <v>3.75</v>
      </c>
      <c r="N335" s="18">
        <f t="shared" si="6"/>
        <v>55.93</v>
      </c>
      <c r="O335" s="18">
        <f t="shared" si="6"/>
        <v>601.70000000000005</v>
      </c>
    </row>
    <row r="336" spans="1:15">
      <c r="A336" s="16" t="s">
        <v>53</v>
      </c>
      <c r="B336" s="18">
        <f t="shared" si="5"/>
        <v>16.400000000000002</v>
      </c>
      <c r="C336" s="18">
        <f t="shared" si="6"/>
        <v>1.53</v>
      </c>
      <c r="D336" s="18">
        <f t="shared" si="6"/>
        <v>95.36</v>
      </c>
      <c r="E336" s="18">
        <f t="shared" si="6"/>
        <v>351</v>
      </c>
      <c r="F336" s="27">
        <f t="shared" si="6"/>
        <v>986.29</v>
      </c>
      <c r="G336" s="18">
        <f t="shared" si="6"/>
        <v>378.09999999999997</v>
      </c>
      <c r="H336" s="18">
        <f t="shared" si="6"/>
        <v>2.75</v>
      </c>
      <c r="I336" s="18">
        <f t="shared" si="6"/>
        <v>53</v>
      </c>
      <c r="J336" s="18">
        <f t="shared" si="6"/>
        <v>22.759999999999998</v>
      </c>
      <c r="K336" s="18">
        <f t="shared" si="6"/>
        <v>26.39</v>
      </c>
      <c r="L336" s="18">
        <f t="shared" si="6"/>
        <v>77.2</v>
      </c>
      <c r="M336" s="18">
        <f t="shared" si="6"/>
        <v>98.3</v>
      </c>
      <c r="N336" s="18">
        <f t="shared" si="6"/>
        <v>82.18</v>
      </c>
      <c r="O336" s="18">
        <f t="shared" si="6"/>
        <v>2191.2600000000002</v>
      </c>
    </row>
    <row r="337" spans="1:15">
      <c r="A337" s="16" t="s">
        <v>55</v>
      </c>
      <c r="B337" s="18">
        <f t="shared" si="5"/>
        <v>114.69999999999999</v>
      </c>
      <c r="C337" s="18">
        <f t="shared" si="6"/>
        <v>53.82</v>
      </c>
      <c r="D337" s="18">
        <f t="shared" si="6"/>
        <v>7.5399999999999991</v>
      </c>
      <c r="E337" s="18">
        <f t="shared" si="6"/>
        <v>2946</v>
      </c>
      <c r="F337" s="27">
        <f t="shared" si="6"/>
        <v>1022.84</v>
      </c>
      <c r="G337" s="18">
        <f t="shared" si="6"/>
        <v>681.90000000000009</v>
      </c>
      <c r="H337" s="18">
        <f t="shared" si="6"/>
        <v>19.66</v>
      </c>
      <c r="I337" s="18">
        <f t="shared" si="6"/>
        <v>598</v>
      </c>
      <c r="J337" s="18">
        <f t="shared" si="6"/>
        <v>145.65</v>
      </c>
      <c r="K337" s="18">
        <f t="shared" si="6"/>
        <v>63.08</v>
      </c>
      <c r="L337" s="18">
        <f t="shared" si="6"/>
        <v>197.06</v>
      </c>
      <c r="M337" s="18">
        <f t="shared" si="6"/>
        <v>462.34</v>
      </c>
      <c r="N337" s="18">
        <f t="shared" si="6"/>
        <v>126.69</v>
      </c>
      <c r="O337" s="18">
        <f t="shared" si="6"/>
        <v>6439.2800000000007</v>
      </c>
    </row>
    <row r="338" spans="1:15">
      <c r="A338" s="16" t="s">
        <v>56</v>
      </c>
      <c r="B338" s="18">
        <f t="shared" si="5"/>
        <v>56.400000000000006</v>
      </c>
      <c r="C338" s="18">
        <f t="shared" si="6"/>
        <v>65.13</v>
      </c>
      <c r="D338" s="18">
        <f t="shared" si="6"/>
        <v>5.77</v>
      </c>
      <c r="E338" s="18">
        <f t="shared" si="6"/>
        <v>487</v>
      </c>
      <c r="F338" s="27">
        <f t="shared" si="6"/>
        <v>222.04</v>
      </c>
      <c r="G338" s="18">
        <f t="shared" si="6"/>
        <v>120</v>
      </c>
      <c r="H338" s="18">
        <f t="shared" si="6"/>
        <v>9.6</v>
      </c>
      <c r="I338" s="18">
        <f t="shared" si="6"/>
        <v>97</v>
      </c>
      <c r="J338" s="18">
        <f t="shared" si="6"/>
        <v>19.38</v>
      </c>
      <c r="K338" s="18">
        <f t="shared" si="6"/>
        <v>5.14</v>
      </c>
      <c r="L338" s="18">
        <f t="shared" si="6"/>
        <v>23.98</v>
      </c>
      <c r="M338" s="18">
        <f t="shared" si="6"/>
        <v>100.97999999999999</v>
      </c>
      <c r="N338" s="18">
        <f t="shared" si="6"/>
        <v>165.48999999999998</v>
      </c>
      <c r="O338" s="18">
        <f t="shared" si="6"/>
        <v>1377.91</v>
      </c>
    </row>
    <row r="339" spans="1:15">
      <c r="A339" s="16" t="s">
        <v>57</v>
      </c>
      <c r="B339" s="18">
        <f t="shared" si="5"/>
        <v>184.70000000000002</v>
      </c>
      <c r="C339" s="18">
        <f t="shared" si="6"/>
        <v>77.97999999999999</v>
      </c>
      <c r="D339" s="18">
        <f t="shared" si="6"/>
        <v>8.379999999999999</v>
      </c>
      <c r="E339" s="18">
        <f t="shared" si="6"/>
        <v>5</v>
      </c>
      <c r="F339" s="27">
        <f t="shared" si="6"/>
        <v>1322.67</v>
      </c>
      <c r="G339" s="18">
        <f t="shared" si="6"/>
        <v>2135.6999999999998</v>
      </c>
      <c r="H339" s="18">
        <f t="shared" si="6"/>
        <v>26.189999999999998</v>
      </c>
      <c r="I339" s="18">
        <f t="shared" si="6"/>
        <v>288</v>
      </c>
      <c r="J339" s="18">
        <f t="shared" si="6"/>
        <v>38.21</v>
      </c>
      <c r="K339" s="18">
        <f t="shared" si="6"/>
        <v>487.31</v>
      </c>
      <c r="L339" s="18">
        <f t="shared" si="6"/>
        <v>366.3</v>
      </c>
      <c r="M339" s="18">
        <f t="shared" si="6"/>
        <v>0</v>
      </c>
      <c r="N339" s="18">
        <f t="shared" si="6"/>
        <v>0</v>
      </c>
      <c r="O339" s="18">
        <f t="shared" si="6"/>
        <v>4940.4399999999996</v>
      </c>
    </row>
    <row r="340" spans="1:15">
      <c r="A340" s="16" t="s">
        <v>58</v>
      </c>
      <c r="B340" s="18">
        <f t="shared" si="5"/>
        <v>0</v>
      </c>
      <c r="C340" s="18">
        <f t="shared" si="6"/>
        <v>0</v>
      </c>
      <c r="D340" s="18">
        <f t="shared" si="6"/>
        <v>241.98</v>
      </c>
      <c r="E340" s="18">
        <f t="shared" si="6"/>
        <v>0</v>
      </c>
      <c r="F340" s="27">
        <f t="shared" si="6"/>
        <v>0</v>
      </c>
      <c r="G340" s="18">
        <f t="shared" si="6"/>
        <v>0</v>
      </c>
      <c r="H340" s="18">
        <f t="shared" si="6"/>
        <v>0</v>
      </c>
      <c r="I340" s="18">
        <f t="shared" si="6"/>
        <v>0</v>
      </c>
      <c r="J340" s="18">
        <f t="shared" si="6"/>
        <v>0</v>
      </c>
      <c r="K340" s="18">
        <f t="shared" si="6"/>
        <v>0</v>
      </c>
      <c r="L340" s="18">
        <f t="shared" si="6"/>
        <v>0</v>
      </c>
      <c r="M340" s="18">
        <f t="shared" si="6"/>
        <v>244.19</v>
      </c>
      <c r="N340" s="18">
        <f t="shared" si="6"/>
        <v>0</v>
      </c>
      <c r="O340" s="18">
        <f t="shared" si="6"/>
        <v>486.16999999999996</v>
      </c>
    </row>
    <row r="341" spans="1:15">
      <c r="A341" s="16" t="s">
        <v>59</v>
      </c>
      <c r="B341" s="18">
        <f t="shared" si="5"/>
        <v>191.8</v>
      </c>
      <c r="C341" s="18">
        <f t="shared" si="6"/>
        <v>8.99</v>
      </c>
      <c r="D341" s="18">
        <f t="shared" si="6"/>
        <v>172.7</v>
      </c>
      <c r="E341" s="18">
        <f t="shared" si="6"/>
        <v>570</v>
      </c>
      <c r="F341" s="27">
        <f t="shared" si="6"/>
        <v>1189.82</v>
      </c>
      <c r="G341" s="18">
        <f t="shared" si="6"/>
        <v>320.79999999999995</v>
      </c>
      <c r="H341" s="18">
        <f t="shared" si="6"/>
        <v>49.34</v>
      </c>
      <c r="I341" s="18">
        <f t="shared" si="6"/>
        <v>127</v>
      </c>
      <c r="J341" s="18">
        <f t="shared" si="6"/>
        <v>108.95</v>
      </c>
      <c r="K341" s="18">
        <f t="shared" si="6"/>
        <v>129.88</v>
      </c>
      <c r="L341" s="18">
        <f t="shared" si="6"/>
        <v>172.98000000000002</v>
      </c>
      <c r="M341" s="18">
        <f t="shared" si="6"/>
        <v>215.57</v>
      </c>
      <c r="N341" s="18">
        <f t="shared" si="6"/>
        <v>563.82999999999993</v>
      </c>
      <c r="O341" s="18">
        <f t="shared" si="6"/>
        <v>3821.66</v>
      </c>
    </row>
    <row r="342" spans="1:15">
      <c r="A342" s="16" t="s">
        <v>60</v>
      </c>
      <c r="B342" s="18">
        <f t="shared" si="5"/>
        <v>0</v>
      </c>
      <c r="C342" s="18">
        <f t="shared" ref="C342:O357" si="7">C43+C118+C193+C268</f>
        <v>0</v>
      </c>
      <c r="D342" s="18">
        <f t="shared" si="7"/>
        <v>82.509999999999991</v>
      </c>
      <c r="E342" s="18">
        <f t="shared" si="7"/>
        <v>0</v>
      </c>
      <c r="F342" s="27">
        <f t="shared" si="7"/>
        <v>0</v>
      </c>
      <c r="G342" s="18">
        <f t="shared" si="7"/>
        <v>5.5</v>
      </c>
      <c r="H342" s="18">
        <f t="shared" si="7"/>
        <v>0</v>
      </c>
      <c r="I342" s="18">
        <f t="shared" si="7"/>
        <v>0</v>
      </c>
      <c r="J342" s="18">
        <f t="shared" si="7"/>
        <v>1.7600000000000002</v>
      </c>
      <c r="K342" s="18">
        <f t="shared" si="7"/>
        <v>13.7</v>
      </c>
      <c r="L342" s="18">
        <f t="shared" si="7"/>
        <v>33.11</v>
      </c>
      <c r="M342" s="18">
        <f t="shared" si="7"/>
        <v>48.77</v>
      </c>
      <c r="N342" s="18">
        <f t="shared" si="7"/>
        <v>0</v>
      </c>
      <c r="O342" s="18">
        <f t="shared" si="7"/>
        <v>185.35000000000002</v>
      </c>
    </row>
    <row r="343" spans="1:15">
      <c r="A343" s="16" t="s">
        <v>61</v>
      </c>
      <c r="B343" s="18">
        <f t="shared" si="5"/>
        <v>117.39999999999999</v>
      </c>
      <c r="C343" s="18">
        <f t="shared" si="7"/>
        <v>3.76</v>
      </c>
      <c r="D343" s="18">
        <f t="shared" si="7"/>
        <v>59.65</v>
      </c>
      <c r="E343" s="18">
        <f t="shared" si="7"/>
        <v>215</v>
      </c>
      <c r="F343" s="27">
        <f t="shared" si="7"/>
        <v>220</v>
      </c>
      <c r="G343" s="18">
        <f t="shared" si="7"/>
        <v>56.599999999999994</v>
      </c>
      <c r="H343" s="18">
        <f t="shared" si="7"/>
        <v>12.509999999999998</v>
      </c>
      <c r="I343" s="18">
        <f t="shared" si="7"/>
        <v>38</v>
      </c>
      <c r="J343" s="18">
        <f t="shared" si="7"/>
        <v>33.989999999999995</v>
      </c>
      <c r="K343" s="18">
        <f t="shared" si="7"/>
        <v>82.360000000000014</v>
      </c>
      <c r="L343" s="18">
        <f t="shared" si="7"/>
        <v>66.52000000000001</v>
      </c>
      <c r="M343" s="18">
        <f t="shared" si="7"/>
        <v>69.03</v>
      </c>
      <c r="N343" s="18">
        <f t="shared" si="7"/>
        <v>63.919999999999995</v>
      </c>
      <c r="O343" s="18">
        <f t="shared" si="7"/>
        <v>1038.74</v>
      </c>
    </row>
    <row r="344" spans="1:15">
      <c r="A344" s="16" t="s">
        <v>62</v>
      </c>
      <c r="B344" s="18">
        <f t="shared" si="5"/>
        <v>49</v>
      </c>
      <c r="C344" s="18">
        <f t="shared" si="7"/>
        <v>26.31</v>
      </c>
      <c r="D344" s="18">
        <f t="shared" si="7"/>
        <v>60.07</v>
      </c>
      <c r="E344" s="18">
        <f t="shared" si="7"/>
        <v>193</v>
      </c>
      <c r="F344" s="27">
        <f t="shared" si="7"/>
        <v>1880.95</v>
      </c>
      <c r="G344" s="18">
        <f t="shared" si="7"/>
        <v>331.6</v>
      </c>
      <c r="H344" s="18">
        <f t="shared" si="7"/>
        <v>17.78</v>
      </c>
      <c r="I344" s="18">
        <f t="shared" si="7"/>
        <v>77</v>
      </c>
      <c r="J344" s="18">
        <f t="shared" si="7"/>
        <v>37.089999999999996</v>
      </c>
      <c r="K344" s="18">
        <f t="shared" si="7"/>
        <v>95.42</v>
      </c>
      <c r="L344" s="18">
        <f t="shared" si="7"/>
        <v>326.36</v>
      </c>
      <c r="M344" s="18">
        <f t="shared" si="7"/>
        <v>150.60999999999999</v>
      </c>
      <c r="N344" s="18">
        <f t="shared" si="7"/>
        <v>1094.57</v>
      </c>
      <c r="O344" s="18">
        <f t="shared" si="7"/>
        <v>4339.76</v>
      </c>
    </row>
    <row r="345" spans="1:15">
      <c r="A345" s="16" t="s">
        <v>63</v>
      </c>
      <c r="B345" s="18">
        <f t="shared" si="5"/>
        <v>332.3</v>
      </c>
      <c r="C345" s="18">
        <f t="shared" si="7"/>
        <v>117.44</v>
      </c>
      <c r="D345" s="18">
        <f t="shared" si="7"/>
        <v>197.11</v>
      </c>
      <c r="E345" s="18">
        <f t="shared" si="7"/>
        <v>3222</v>
      </c>
      <c r="F345" s="27">
        <f t="shared" si="7"/>
        <v>1321.79</v>
      </c>
      <c r="G345" s="18">
        <f t="shared" si="7"/>
        <v>68.2</v>
      </c>
      <c r="H345" s="18">
        <f t="shared" si="7"/>
        <v>44.43</v>
      </c>
      <c r="I345" s="18">
        <f t="shared" si="7"/>
        <v>182</v>
      </c>
      <c r="J345" s="18">
        <f t="shared" si="7"/>
        <v>61.33</v>
      </c>
      <c r="K345" s="18">
        <f t="shared" si="7"/>
        <v>30.479999999999997</v>
      </c>
      <c r="L345" s="18">
        <f t="shared" si="7"/>
        <v>622.80000000000007</v>
      </c>
      <c r="M345" s="18">
        <f t="shared" si="7"/>
        <v>289</v>
      </c>
      <c r="N345" s="18">
        <f t="shared" si="7"/>
        <v>1209.8399999999999</v>
      </c>
      <c r="O345" s="18">
        <f t="shared" si="7"/>
        <v>7698.7199999999993</v>
      </c>
    </row>
    <row r="346" spans="1:15">
      <c r="A346" s="16" t="s">
        <v>65</v>
      </c>
      <c r="B346" s="18">
        <f t="shared" si="5"/>
        <v>343.9</v>
      </c>
      <c r="C346" s="18">
        <f t="shared" si="7"/>
        <v>46.38</v>
      </c>
      <c r="D346" s="18">
        <f t="shared" si="7"/>
        <v>183.85</v>
      </c>
      <c r="E346" s="18">
        <f t="shared" si="7"/>
        <v>1026</v>
      </c>
      <c r="F346" s="27">
        <f t="shared" si="7"/>
        <v>2034.8400000000001</v>
      </c>
      <c r="G346" s="18">
        <f t="shared" si="7"/>
        <v>585.6</v>
      </c>
      <c r="H346" s="18">
        <f t="shared" si="7"/>
        <v>15.870000000000001</v>
      </c>
      <c r="I346" s="18">
        <f t="shared" si="7"/>
        <v>356</v>
      </c>
      <c r="J346" s="18">
        <f t="shared" si="7"/>
        <v>75.86</v>
      </c>
      <c r="K346" s="18">
        <f t="shared" si="7"/>
        <v>109.09</v>
      </c>
      <c r="L346" s="18">
        <f t="shared" si="7"/>
        <v>577.68000000000006</v>
      </c>
      <c r="M346" s="18">
        <f t="shared" si="7"/>
        <v>173.99</v>
      </c>
      <c r="N346" s="18">
        <f t="shared" si="7"/>
        <v>1652.7</v>
      </c>
      <c r="O346" s="18">
        <f t="shared" si="7"/>
        <v>7181.76</v>
      </c>
    </row>
    <row r="347" spans="1:15">
      <c r="A347" s="16" t="s">
        <v>66</v>
      </c>
      <c r="B347" s="18">
        <f t="shared" si="5"/>
        <v>491</v>
      </c>
      <c r="C347" s="18">
        <f t="shared" si="7"/>
        <v>142.82</v>
      </c>
      <c r="D347" s="18">
        <f t="shared" si="7"/>
        <v>823.06999999999994</v>
      </c>
      <c r="E347" s="18">
        <f t="shared" si="7"/>
        <v>4231</v>
      </c>
      <c r="F347" s="27">
        <f t="shared" si="7"/>
        <v>655.75000000000011</v>
      </c>
      <c r="G347" s="18">
        <f t="shared" si="7"/>
        <v>518.29999999999995</v>
      </c>
      <c r="H347" s="18">
        <f t="shared" si="7"/>
        <v>15.96</v>
      </c>
      <c r="I347" s="18">
        <f t="shared" si="7"/>
        <v>774</v>
      </c>
      <c r="J347" s="18">
        <f t="shared" si="7"/>
        <v>137.87</v>
      </c>
      <c r="K347" s="18">
        <f t="shared" si="7"/>
        <v>551.94000000000005</v>
      </c>
      <c r="L347" s="18">
        <f t="shared" si="7"/>
        <v>1412.59</v>
      </c>
      <c r="M347" s="18">
        <f t="shared" si="7"/>
        <v>2170</v>
      </c>
      <c r="N347" s="18">
        <f t="shared" si="7"/>
        <v>2966.4</v>
      </c>
      <c r="O347" s="18">
        <f t="shared" si="7"/>
        <v>14890.699999999997</v>
      </c>
    </row>
    <row r="348" spans="1:15">
      <c r="A348" s="16" t="s">
        <v>68</v>
      </c>
      <c r="B348" s="18">
        <f t="shared" si="5"/>
        <v>1140.6999999999998</v>
      </c>
      <c r="C348" s="18">
        <f t="shared" si="7"/>
        <v>624.03</v>
      </c>
      <c r="D348" s="18">
        <f t="shared" si="7"/>
        <v>925.83</v>
      </c>
      <c r="E348" s="18">
        <f t="shared" si="7"/>
        <v>10665</v>
      </c>
      <c r="F348" s="27">
        <f t="shared" si="7"/>
        <v>6056.25</v>
      </c>
      <c r="G348" s="18">
        <f t="shared" si="7"/>
        <v>4069.9000000000005</v>
      </c>
      <c r="H348" s="18">
        <f t="shared" si="7"/>
        <v>489.65</v>
      </c>
      <c r="I348" s="18">
        <f t="shared" si="7"/>
        <v>621</v>
      </c>
      <c r="J348" s="18">
        <f t="shared" si="7"/>
        <v>887.99</v>
      </c>
      <c r="K348" s="18">
        <f t="shared" si="7"/>
        <v>322.81</v>
      </c>
      <c r="L348" s="18">
        <f t="shared" si="7"/>
        <v>4419.79</v>
      </c>
      <c r="M348" s="18">
        <f t="shared" si="7"/>
        <v>577.9</v>
      </c>
      <c r="N348" s="18">
        <f t="shared" si="7"/>
        <v>10801.86</v>
      </c>
      <c r="O348" s="18">
        <f t="shared" si="7"/>
        <v>41602.709999999992</v>
      </c>
    </row>
    <row r="349" spans="1:15">
      <c r="A349" s="16" t="s">
        <v>69</v>
      </c>
      <c r="B349" s="18">
        <f t="shared" si="5"/>
        <v>2779.9</v>
      </c>
      <c r="C349" s="18">
        <f t="shared" si="7"/>
        <v>1379.1799999999998</v>
      </c>
      <c r="D349" s="18">
        <f t="shared" si="7"/>
        <v>624.55999999999995</v>
      </c>
      <c r="E349" s="18">
        <f t="shared" si="7"/>
        <v>21301</v>
      </c>
      <c r="F349" s="27">
        <f t="shared" si="7"/>
        <v>10621.96</v>
      </c>
      <c r="G349" s="18">
        <f t="shared" si="7"/>
        <v>8608.1</v>
      </c>
      <c r="H349" s="18">
        <f t="shared" si="7"/>
        <v>204.56</v>
      </c>
      <c r="I349" s="18">
        <f t="shared" si="7"/>
        <v>1843</v>
      </c>
      <c r="J349" s="18">
        <f t="shared" si="7"/>
        <v>1414.43</v>
      </c>
      <c r="K349" s="18">
        <f t="shared" si="7"/>
        <v>730.45999999999992</v>
      </c>
      <c r="L349" s="18">
        <f t="shared" si="7"/>
        <v>4046.2300000000005</v>
      </c>
      <c r="M349" s="18">
        <f t="shared" si="7"/>
        <v>2019.48</v>
      </c>
      <c r="N349" s="18">
        <f t="shared" si="7"/>
        <v>7335.54</v>
      </c>
      <c r="O349" s="18">
        <f t="shared" si="7"/>
        <v>62908.400000000009</v>
      </c>
    </row>
    <row r="350" spans="1:15">
      <c r="A350" s="16" t="s">
        <v>71</v>
      </c>
      <c r="B350" s="18">
        <f t="shared" si="5"/>
        <v>5542.7</v>
      </c>
      <c r="C350" s="18">
        <f t="shared" si="7"/>
        <v>2262.92</v>
      </c>
      <c r="D350" s="18">
        <f t="shared" si="7"/>
        <v>2689.74</v>
      </c>
      <c r="E350" s="18">
        <f t="shared" si="7"/>
        <v>50034</v>
      </c>
      <c r="F350" s="27">
        <f t="shared" si="7"/>
        <v>13017.04</v>
      </c>
      <c r="G350" s="18">
        <f t="shared" si="7"/>
        <v>10661.6</v>
      </c>
      <c r="H350" s="18">
        <f t="shared" si="7"/>
        <v>630.92999999999995</v>
      </c>
      <c r="I350" s="18">
        <f t="shared" si="7"/>
        <v>10694</v>
      </c>
      <c r="J350" s="18">
        <f t="shared" si="7"/>
        <v>4036.21</v>
      </c>
      <c r="K350" s="18">
        <f t="shared" si="7"/>
        <v>2354.69</v>
      </c>
      <c r="L350" s="18">
        <f t="shared" si="7"/>
        <v>8872.89</v>
      </c>
      <c r="M350" s="18">
        <f t="shared" si="7"/>
        <v>994.69</v>
      </c>
      <c r="N350" s="18">
        <f t="shared" si="7"/>
        <v>20019.52</v>
      </c>
      <c r="O350" s="18">
        <f t="shared" si="7"/>
        <v>131810.93</v>
      </c>
    </row>
    <row r="351" spans="1:15">
      <c r="A351" s="16" t="s">
        <v>72</v>
      </c>
      <c r="B351" s="18">
        <f t="shared" si="5"/>
        <v>296.5</v>
      </c>
      <c r="C351" s="18">
        <f t="shared" si="7"/>
        <v>94.88000000000001</v>
      </c>
      <c r="D351" s="18">
        <f t="shared" si="7"/>
        <v>73.91</v>
      </c>
      <c r="E351" s="18">
        <f t="shared" si="7"/>
        <v>2212</v>
      </c>
      <c r="F351" s="27">
        <f t="shared" si="7"/>
        <v>1701.5700000000002</v>
      </c>
      <c r="G351" s="18">
        <f t="shared" si="7"/>
        <v>1191.5</v>
      </c>
      <c r="H351" s="18">
        <f t="shared" si="7"/>
        <v>115.96000000000001</v>
      </c>
      <c r="I351" s="18">
        <f t="shared" si="7"/>
        <v>657</v>
      </c>
      <c r="J351" s="18">
        <f t="shared" si="7"/>
        <v>347.71</v>
      </c>
      <c r="K351" s="18">
        <f t="shared" si="7"/>
        <v>80.42</v>
      </c>
      <c r="L351" s="18">
        <f t="shared" si="7"/>
        <v>177.14</v>
      </c>
      <c r="M351" s="18">
        <f t="shared" si="7"/>
        <v>310.01</v>
      </c>
      <c r="N351" s="18">
        <f t="shared" si="7"/>
        <v>2393.44</v>
      </c>
      <c r="O351" s="18">
        <f t="shared" si="7"/>
        <v>9652.0400000000009</v>
      </c>
    </row>
    <row r="352" spans="1:15">
      <c r="A352" s="16" t="s">
        <v>73</v>
      </c>
      <c r="B352" s="18">
        <f t="shared" si="5"/>
        <v>63.6</v>
      </c>
      <c r="C352" s="18">
        <f t="shared" si="7"/>
        <v>21.04</v>
      </c>
      <c r="D352" s="18">
        <f t="shared" si="7"/>
        <v>18.89</v>
      </c>
      <c r="E352" s="18">
        <f t="shared" si="7"/>
        <v>516</v>
      </c>
      <c r="F352" s="27">
        <f t="shared" si="7"/>
        <v>1441.25</v>
      </c>
      <c r="G352" s="18">
        <f t="shared" si="7"/>
        <v>158.69999999999999</v>
      </c>
      <c r="H352" s="18">
        <f t="shared" si="7"/>
        <v>8.5299999999999994</v>
      </c>
      <c r="I352" s="18">
        <f t="shared" si="7"/>
        <v>105</v>
      </c>
      <c r="J352" s="18">
        <f t="shared" si="7"/>
        <v>57.35</v>
      </c>
      <c r="K352" s="18">
        <f t="shared" si="7"/>
        <v>17.46</v>
      </c>
      <c r="L352" s="18">
        <f t="shared" si="7"/>
        <v>15.370000000000001</v>
      </c>
      <c r="M352" s="18">
        <f t="shared" si="7"/>
        <v>26.799999999999997</v>
      </c>
      <c r="N352" s="18">
        <f t="shared" si="7"/>
        <v>491.92</v>
      </c>
      <c r="O352" s="18">
        <f t="shared" si="7"/>
        <v>2941.91</v>
      </c>
    </row>
    <row r="353" spans="1:15">
      <c r="A353" s="16" t="s">
        <v>74</v>
      </c>
      <c r="B353" s="18">
        <f t="shared" si="5"/>
        <v>337.7</v>
      </c>
      <c r="C353" s="18">
        <f t="shared" si="7"/>
        <v>0</v>
      </c>
      <c r="D353" s="18">
        <f t="shared" si="7"/>
        <v>56.660000000000004</v>
      </c>
      <c r="E353" s="18">
        <f t="shared" si="7"/>
        <v>0</v>
      </c>
      <c r="F353" s="27">
        <f t="shared" si="7"/>
        <v>1079.6500000000001</v>
      </c>
      <c r="G353" s="18">
        <f t="shared" si="7"/>
        <v>1144</v>
      </c>
      <c r="H353" s="18">
        <f t="shared" si="7"/>
        <v>0</v>
      </c>
      <c r="I353" s="18">
        <f t="shared" si="7"/>
        <v>21</v>
      </c>
      <c r="J353" s="18">
        <f t="shared" si="7"/>
        <v>5.51</v>
      </c>
      <c r="K353" s="18">
        <f t="shared" si="7"/>
        <v>51.83</v>
      </c>
      <c r="L353" s="18">
        <f t="shared" si="7"/>
        <v>55.41</v>
      </c>
      <c r="M353" s="18">
        <f t="shared" si="7"/>
        <v>65.819999999999993</v>
      </c>
      <c r="N353" s="18">
        <f t="shared" si="7"/>
        <v>925.64</v>
      </c>
      <c r="O353" s="18">
        <f t="shared" si="7"/>
        <v>3743.22</v>
      </c>
    </row>
    <row r="354" spans="1:15">
      <c r="A354" s="16" t="s">
        <v>75</v>
      </c>
      <c r="B354" s="18">
        <f t="shared" si="5"/>
        <v>364.3</v>
      </c>
      <c r="C354" s="18">
        <f t="shared" si="7"/>
        <v>439.21</v>
      </c>
      <c r="D354" s="18">
        <f t="shared" si="7"/>
        <v>460.9</v>
      </c>
      <c r="E354" s="18">
        <f t="shared" si="7"/>
        <v>8001</v>
      </c>
      <c r="F354" s="27">
        <f t="shared" si="7"/>
        <v>4001.2200000000003</v>
      </c>
      <c r="G354" s="18">
        <f t="shared" si="7"/>
        <v>4276.1000000000004</v>
      </c>
      <c r="H354" s="18">
        <f t="shared" si="7"/>
        <v>241.11</v>
      </c>
      <c r="I354" s="18">
        <f t="shared" si="7"/>
        <v>1060</v>
      </c>
      <c r="J354" s="18">
        <f t="shared" si="7"/>
        <v>689.27</v>
      </c>
      <c r="K354" s="18">
        <f t="shared" si="7"/>
        <v>384.71000000000004</v>
      </c>
      <c r="L354" s="18">
        <f t="shared" si="7"/>
        <v>1154.6300000000001</v>
      </c>
      <c r="M354" s="18">
        <f t="shared" si="7"/>
        <v>545</v>
      </c>
      <c r="N354" s="18">
        <f t="shared" si="7"/>
        <v>4425.07</v>
      </c>
      <c r="O354" s="18">
        <f t="shared" si="7"/>
        <v>26042.519999999997</v>
      </c>
    </row>
    <row r="355" spans="1:15">
      <c r="A355" s="16" t="s">
        <v>76</v>
      </c>
      <c r="B355" s="18">
        <f t="shared" si="5"/>
        <v>0</v>
      </c>
      <c r="C355" s="18">
        <f t="shared" si="7"/>
        <v>0</v>
      </c>
      <c r="D355" s="18">
        <f t="shared" si="7"/>
        <v>0</v>
      </c>
      <c r="E355" s="18">
        <f t="shared" si="7"/>
        <v>0</v>
      </c>
      <c r="F355" s="27">
        <f t="shared" si="7"/>
        <v>0</v>
      </c>
      <c r="G355" s="18">
        <f t="shared" si="7"/>
        <v>0</v>
      </c>
      <c r="H355" s="18">
        <f t="shared" si="7"/>
        <v>0</v>
      </c>
      <c r="I355" s="18">
        <f t="shared" si="7"/>
        <v>0</v>
      </c>
      <c r="J355" s="18">
        <f t="shared" si="7"/>
        <v>0</v>
      </c>
      <c r="K355" s="18">
        <f t="shared" si="7"/>
        <v>0</v>
      </c>
      <c r="L355" s="18">
        <f t="shared" si="7"/>
        <v>0</v>
      </c>
      <c r="M355" s="18">
        <f t="shared" si="7"/>
        <v>0</v>
      </c>
      <c r="N355" s="18">
        <f t="shared" si="7"/>
        <v>0</v>
      </c>
      <c r="O355" s="18">
        <f t="shared" si="7"/>
        <v>0</v>
      </c>
    </row>
    <row r="356" spans="1:15">
      <c r="A356" s="16" t="s">
        <v>78</v>
      </c>
      <c r="B356" s="18">
        <f t="shared" si="5"/>
        <v>1852</v>
      </c>
      <c r="C356" s="18">
        <f t="shared" si="7"/>
        <v>216.81</v>
      </c>
      <c r="D356" s="18">
        <f t="shared" si="7"/>
        <v>877.98</v>
      </c>
      <c r="E356" s="18">
        <f t="shared" si="7"/>
        <v>3472</v>
      </c>
      <c r="F356" s="27">
        <f t="shared" si="7"/>
        <v>9370.6200000000008</v>
      </c>
      <c r="G356" s="18">
        <f t="shared" si="7"/>
        <v>5098.1000000000004</v>
      </c>
      <c r="H356" s="18">
        <f t="shared" si="7"/>
        <v>312.07000000000005</v>
      </c>
      <c r="I356" s="18">
        <f t="shared" si="7"/>
        <v>5095</v>
      </c>
      <c r="J356" s="18">
        <f t="shared" si="7"/>
        <v>574.16</v>
      </c>
      <c r="K356" s="18">
        <f t="shared" si="7"/>
        <v>706.35</v>
      </c>
      <c r="L356" s="18">
        <f t="shared" si="7"/>
        <v>3000.25</v>
      </c>
      <c r="M356" s="18">
        <f t="shared" si="7"/>
        <v>721.12</v>
      </c>
      <c r="N356" s="18">
        <f t="shared" si="7"/>
        <v>10261.99</v>
      </c>
      <c r="O356" s="18">
        <f t="shared" si="7"/>
        <v>41558.449999999997</v>
      </c>
    </row>
    <row r="357" spans="1:15">
      <c r="A357" s="16" t="s">
        <v>79</v>
      </c>
      <c r="B357" s="18">
        <f t="shared" si="5"/>
        <v>397.29999999999995</v>
      </c>
      <c r="C357" s="18">
        <f t="shared" si="7"/>
        <v>2.58</v>
      </c>
      <c r="D357" s="18">
        <f t="shared" si="7"/>
        <v>418.78</v>
      </c>
      <c r="E357" s="18">
        <f t="shared" si="7"/>
        <v>953</v>
      </c>
      <c r="F357" s="27">
        <f t="shared" si="7"/>
        <v>1343</v>
      </c>
      <c r="G357" s="18">
        <f t="shared" si="7"/>
        <v>2439.4</v>
      </c>
      <c r="H357" s="18">
        <f t="shared" si="7"/>
        <v>42.96</v>
      </c>
      <c r="I357" s="18">
        <f t="shared" si="7"/>
        <v>62</v>
      </c>
      <c r="J357" s="18">
        <f t="shared" si="7"/>
        <v>69.37</v>
      </c>
      <c r="K357" s="18">
        <f t="shared" si="7"/>
        <v>360.22</v>
      </c>
      <c r="L357" s="18">
        <f t="shared" si="7"/>
        <v>444.64</v>
      </c>
      <c r="M357" s="18">
        <f t="shared" si="7"/>
        <v>43.629999999999995</v>
      </c>
      <c r="N357" s="18">
        <f t="shared" si="7"/>
        <v>269.37</v>
      </c>
      <c r="O357" s="18">
        <f t="shared" si="7"/>
        <v>6846.25</v>
      </c>
    </row>
    <row r="358" spans="1:15">
      <c r="A358" s="16" t="s">
        <v>80</v>
      </c>
      <c r="B358" s="18">
        <f t="shared" si="5"/>
        <v>0</v>
      </c>
      <c r="C358" s="18">
        <f t="shared" ref="C358:O373" si="8">C59+C134+C209+C284</f>
        <v>29.9</v>
      </c>
      <c r="D358" s="18">
        <f t="shared" si="8"/>
        <v>0.19</v>
      </c>
      <c r="E358" s="18">
        <f t="shared" si="8"/>
        <v>0</v>
      </c>
      <c r="F358" s="27">
        <f t="shared" si="8"/>
        <v>0</v>
      </c>
      <c r="G358" s="18">
        <f t="shared" si="8"/>
        <v>98.1</v>
      </c>
      <c r="H358" s="18">
        <f t="shared" si="8"/>
        <v>26.1</v>
      </c>
      <c r="I358" s="18">
        <f t="shared" si="8"/>
        <v>0</v>
      </c>
      <c r="J358" s="18">
        <f t="shared" si="8"/>
        <v>0</v>
      </c>
      <c r="K358" s="18">
        <f t="shared" si="8"/>
        <v>145.95999999999998</v>
      </c>
      <c r="L358" s="18">
        <f t="shared" si="8"/>
        <v>0</v>
      </c>
      <c r="M358" s="18">
        <f t="shared" si="8"/>
        <v>18.010000000000002</v>
      </c>
      <c r="N358" s="18">
        <f t="shared" si="8"/>
        <v>0</v>
      </c>
      <c r="O358" s="18">
        <f t="shared" si="8"/>
        <v>318.26</v>
      </c>
    </row>
    <row r="359" spans="1:15">
      <c r="A359" s="16" t="s">
        <v>81</v>
      </c>
      <c r="B359" s="18">
        <f t="shared" si="5"/>
        <v>281.10000000000002</v>
      </c>
      <c r="C359" s="18">
        <f t="shared" si="8"/>
        <v>213.85000000000002</v>
      </c>
      <c r="D359" s="18">
        <f t="shared" si="8"/>
        <v>172.38</v>
      </c>
      <c r="E359" s="18">
        <f t="shared" si="8"/>
        <v>1464</v>
      </c>
      <c r="F359" s="27">
        <f t="shared" si="8"/>
        <v>1677.8400000000001</v>
      </c>
      <c r="G359" s="18">
        <f t="shared" si="8"/>
        <v>938.8</v>
      </c>
      <c r="H359" s="18">
        <f t="shared" si="8"/>
        <v>107.65</v>
      </c>
      <c r="I359" s="18">
        <f t="shared" si="8"/>
        <v>2341</v>
      </c>
      <c r="J359" s="18">
        <f t="shared" si="8"/>
        <v>735.64</v>
      </c>
      <c r="K359" s="18">
        <f t="shared" si="8"/>
        <v>775.03</v>
      </c>
      <c r="L359" s="18">
        <f t="shared" si="8"/>
        <v>678.95</v>
      </c>
      <c r="M359" s="18">
        <f t="shared" si="8"/>
        <v>240.22</v>
      </c>
      <c r="N359" s="18">
        <f t="shared" si="8"/>
        <v>7462.25</v>
      </c>
      <c r="O359" s="18">
        <f t="shared" si="8"/>
        <v>17088.71</v>
      </c>
    </row>
    <row r="360" spans="1:15">
      <c r="A360" s="16" t="s">
        <v>83</v>
      </c>
      <c r="B360" s="18">
        <f t="shared" si="5"/>
        <v>118.6</v>
      </c>
      <c r="C360" s="18">
        <f t="shared" si="8"/>
        <v>106.8</v>
      </c>
      <c r="D360" s="18">
        <f t="shared" si="8"/>
        <v>298.64</v>
      </c>
      <c r="E360" s="18">
        <f t="shared" si="8"/>
        <v>2224</v>
      </c>
      <c r="F360" s="27">
        <f t="shared" si="8"/>
        <v>494.71000000000004</v>
      </c>
      <c r="G360" s="18">
        <f t="shared" si="8"/>
        <v>1566.2</v>
      </c>
      <c r="H360" s="18">
        <f t="shared" si="8"/>
        <v>105.6</v>
      </c>
      <c r="I360" s="18">
        <f t="shared" si="8"/>
        <v>498</v>
      </c>
      <c r="J360" s="18">
        <f t="shared" si="8"/>
        <v>58.33</v>
      </c>
      <c r="K360" s="18">
        <f t="shared" si="8"/>
        <v>256.06</v>
      </c>
      <c r="L360" s="18">
        <f t="shared" si="8"/>
        <v>338.08</v>
      </c>
      <c r="M360" s="18">
        <f t="shared" si="8"/>
        <v>259.73</v>
      </c>
      <c r="N360" s="18">
        <f t="shared" si="8"/>
        <v>1705.2</v>
      </c>
      <c r="O360" s="18">
        <f t="shared" si="8"/>
        <v>8029.9499999999989</v>
      </c>
    </row>
    <row r="361" spans="1:15">
      <c r="A361" s="16" t="s">
        <v>84</v>
      </c>
      <c r="B361" s="18">
        <f t="shared" si="5"/>
        <v>1173.5999999999999</v>
      </c>
      <c r="C361" s="18">
        <f t="shared" si="8"/>
        <v>159.92000000000002</v>
      </c>
      <c r="D361" s="18">
        <f t="shared" si="8"/>
        <v>255.87</v>
      </c>
      <c r="E361" s="18">
        <f t="shared" si="8"/>
        <v>2755</v>
      </c>
      <c r="F361" s="27">
        <f t="shared" si="8"/>
        <v>3574.29</v>
      </c>
      <c r="G361" s="18">
        <f t="shared" si="8"/>
        <v>3939.3</v>
      </c>
      <c r="H361" s="18">
        <f t="shared" si="8"/>
        <v>414.53</v>
      </c>
      <c r="I361" s="18">
        <f t="shared" si="8"/>
        <v>8627</v>
      </c>
      <c r="J361" s="18">
        <f t="shared" si="8"/>
        <v>258.90999999999997</v>
      </c>
      <c r="K361" s="18">
        <f t="shared" si="8"/>
        <v>583.24</v>
      </c>
      <c r="L361" s="18">
        <f t="shared" si="8"/>
        <v>882.54</v>
      </c>
      <c r="M361" s="18">
        <f t="shared" si="8"/>
        <v>364.9</v>
      </c>
      <c r="N361" s="18">
        <f t="shared" si="8"/>
        <v>1208.71</v>
      </c>
      <c r="O361" s="18">
        <f t="shared" si="8"/>
        <v>24197.810000000005</v>
      </c>
    </row>
    <row r="362" spans="1:15">
      <c r="A362" s="16" t="s">
        <v>85</v>
      </c>
      <c r="B362" s="18">
        <f t="shared" si="5"/>
        <v>334.7</v>
      </c>
      <c r="C362" s="18">
        <f t="shared" si="8"/>
        <v>48.97</v>
      </c>
      <c r="D362" s="18">
        <f t="shared" si="8"/>
        <v>249.17</v>
      </c>
      <c r="E362" s="18">
        <f t="shared" si="8"/>
        <v>959</v>
      </c>
      <c r="F362" s="27">
        <f t="shared" si="8"/>
        <v>352.08</v>
      </c>
      <c r="G362" s="18">
        <f t="shared" si="8"/>
        <v>676.5</v>
      </c>
      <c r="H362" s="18">
        <f t="shared" si="8"/>
        <v>117.77000000000001</v>
      </c>
      <c r="I362" s="18">
        <f t="shared" si="8"/>
        <v>733</v>
      </c>
      <c r="J362" s="18">
        <f t="shared" si="8"/>
        <v>519.07999999999993</v>
      </c>
      <c r="K362" s="18">
        <f t="shared" si="8"/>
        <v>143.13999999999999</v>
      </c>
      <c r="L362" s="18">
        <f t="shared" si="8"/>
        <v>789.88</v>
      </c>
      <c r="M362" s="18">
        <f t="shared" si="8"/>
        <v>238.62</v>
      </c>
      <c r="N362" s="18">
        <f t="shared" si="8"/>
        <v>2098.96</v>
      </c>
      <c r="O362" s="18">
        <f t="shared" si="8"/>
        <v>7260.87</v>
      </c>
    </row>
    <row r="363" spans="1:15">
      <c r="A363" s="16" t="s">
        <v>86</v>
      </c>
      <c r="B363" s="18">
        <f t="shared" si="5"/>
        <v>8.6</v>
      </c>
      <c r="C363" s="18">
        <f t="shared" si="8"/>
        <v>0.61</v>
      </c>
      <c r="D363" s="18">
        <f t="shared" si="8"/>
        <v>116.24000000000001</v>
      </c>
      <c r="E363" s="18">
        <f t="shared" si="8"/>
        <v>125</v>
      </c>
      <c r="F363" s="27">
        <f t="shared" si="8"/>
        <v>100.49000000000001</v>
      </c>
      <c r="G363" s="18">
        <f t="shared" si="8"/>
        <v>99</v>
      </c>
      <c r="H363" s="18">
        <f t="shared" si="8"/>
        <v>5.0500000000000007</v>
      </c>
      <c r="I363" s="18">
        <f t="shared" si="8"/>
        <v>11</v>
      </c>
      <c r="J363" s="18">
        <f t="shared" si="8"/>
        <v>4.1400000000000006</v>
      </c>
      <c r="K363" s="18">
        <f t="shared" si="8"/>
        <v>1.52</v>
      </c>
      <c r="L363" s="18">
        <f t="shared" si="8"/>
        <v>94.23</v>
      </c>
      <c r="M363" s="18">
        <f t="shared" si="8"/>
        <v>9</v>
      </c>
      <c r="N363" s="18">
        <f t="shared" si="8"/>
        <v>66.2</v>
      </c>
      <c r="O363" s="18">
        <f t="shared" si="8"/>
        <v>641.08000000000004</v>
      </c>
    </row>
    <row r="364" spans="1:15">
      <c r="A364" s="16" t="s">
        <v>88</v>
      </c>
      <c r="B364" s="18">
        <f t="shared" si="5"/>
        <v>664.6</v>
      </c>
      <c r="C364" s="18">
        <f t="shared" si="8"/>
        <v>113.83</v>
      </c>
      <c r="D364" s="18">
        <f t="shared" si="8"/>
        <v>934.4</v>
      </c>
      <c r="E364" s="18">
        <f t="shared" si="8"/>
        <v>5725</v>
      </c>
      <c r="F364" s="27">
        <f t="shared" si="8"/>
        <v>3773.4100000000003</v>
      </c>
      <c r="G364" s="18">
        <f t="shared" si="8"/>
        <v>3256.8</v>
      </c>
      <c r="H364" s="18">
        <f t="shared" si="8"/>
        <v>125.97999999999999</v>
      </c>
      <c r="I364" s="18">
        <f t="shared" si="8"/>
        <v>921</v>
      </c>
      <c r="J364" s="18">
        <f t="shared" si="8"/>
        <v>228.76</v>
      </c>
      <c r="K364" s="18">
        <f t="shared" si="8"/>
        <v>170.35999999999999</v>
      </c>
      <c r="L364" s="18">
        <f t="shared" si="8"/>
        <v>686.74</v>
      </c>
      <c r="M364" s="18">
        <f t="shared" si="8"/>
        <v>515.29999999999995</v>
      </c>
      <c r="N364" s="18">
        <f t="shared" si="8"/>
        <v>6369.95</v>
      </c>
      <c r="O364" s="18">
        <f t="shared" si="8"/>
        <v>23486.13</v>
      </c>
    </row>
    <row r="365" spans="1:15">
      <c r="A365" s="16" t="s">
        <v>89</v>
      </c>
      <c r="B365" s="18">
        <f t="shared" si="5"/>
        <v>29.9</v>
      </c>
      <c r="C365" s="18">
        <f t="shared" si="8"/>
        <v>6.53</v>
      </c>
      <c r="D365" s="18">
        <f t="shared" si="8"/>
        <v>104.12</v>
      </c>
      <c r="E365" s="18">
        <f t="shared" si="8"/>
        <v>820</v>
      </c>
      <c r="F365" s="27">
        <f t="shared" si="8"/>
        <v>0</v>
      </c>
      <c r="G365" s="18">
        <f t="shared" si="8"/>
        <v>84.300000000000011</v>
      </c>
      <c r="H365" s="18">
        <f t="shared" si="8"/>
        <v>84.37</v>
      </c>
      <c r="I365" s="18">
        <f t="shared" si="8"/>
        <v>263</v>
      </c>
      <c r="J365" s="18">
        <f t="shared" si="8"/>
        <v>10.98</v>
      </c>
      <c r="K365" s="18">
        <f t="shared" si="8"/>
        <v>157.30000000000001</v>
      </c>
      <c r="L365" s="18">
        <f t="shared" si="8"/>
        <v>119.44</v>
      </c>
      <c r="M365" s="18">
        <f t="shared" si="8"/>
        <v>212.68</v>
      </c>
      <c r="N365" s="18">
        <f t="shared" si="8"/>
        <v>86.72999999999999</v>
      </c>
      <c r="O365" s="18">
        <f t="shared" si="8"/>
        <v>1979.35</v>
      </c>
    </row>
    <row r="366" spans="1:15">
      <c r="A366" s="16" t="s">
        <v>90</v>
      </c>
      <c r="B366" s="18">
        <f t="shared" si="5"/>
        <v>40.5</v>
      </c>
      <c r="C366" s="18">
        <f t="shared" si="8"/>
        <v>22.86</v>
      </c>
      <c r="D366" s="18">
        <f t="shared" si="8"/>
        <v>34.349999999999994</v>
      </c>
      <c r="E366" s="18">
        <f t="shared" si="8"/>
        <v>1007</v>
      </c>
      <c r="F366" s="27">
        <f t="shared" si="8"/>
        <v>1766.23</v>
      </c>
      <c r="G366" s="18">
        <f t="shared" si="8"/>
        <v>260.10000000000002</v>
      </c>
      <c r="H366" s="18">
        <f t="shared" si="8"/>
        <v>13.62</v>
      </c>
      <c r="I366" s="18">
        <f t="shared" si="8"/>
        <v>99</v>
      </c>
      <c r="J366" s="18">
        <f t="shared" si="8"/>
        <v>18.09</v>
      </c>
      <c r="K366" s="18">
        <f t="shared" si="8"/>
        <v>34.83</v>
      </c>
      <c r="L366" s="18">
        <f t="shared" si="8"/>
        <v>90.899999999999991</v>
      </c>
      <c r="M366" s="18">
        <f t="shared" si="8"/>
        <v>25.63</v>
      </c>
      <c r="N366" s="18">
        <f t="shared" si="8"/>
        <v>724.76</v>
      </c>
      <c r="O366" s="18">
        <f t="shared" si="8"/>
        <v>4137.87</v>
      </c>
    </row>
    <row r="367" spans="1:15">
      <c r="A367" s="16" t="s">
        <v>91</v>
      </c>
      <c r="B367" s="18">
        <f t="shared" si="5"/>
        <v>2.6</v>
      </c>
      <c r="C367" s="18">
        <f t="shared" si="8"/>
        <v>0.99</v>
      </c>
      <c r="D367" s="18">
        <f t="shared" si="8"/>
        <v>80.34</v>
      </c>
      <c r="E367" s="18">
        <f t="shared" si="8"/>
        <v>0</v>
      </c>
      <c r="F367" s="27">
        <f t="shared" si="8"/>
        <v>156.26999999999998</v>
      </c>
      <c r="G367" s="18">
        <f t="shared" si="8"/>
        <v>12.100000000000001</v>
      </c>
      <c r="H367" s="18">
        <f t="shared" si="8"/>
        <v>2.9400000000000004</v>
      </c>
      <c r="I367" s="18">
        <f t="shared" si="8"/>
        <v>37</v>
      </c>
      <c r="J367" s="18">
        <f t="shared" si="8"/>
        <v>2.95</v>
      </c>
      <c r="K367" s="18">
        <f t="shared" si="8"/>
        <v>24.5</v>
      </c>
      <c r="L367" s="18">
        <f t="shared" si="8"/>
        <v>26.880000000000003</v>
      </c>
      <c r="M367" s="18">
        <f t="shared" si="8"/>
        <v>11.690000000000001</v>
      </c>
      <c r="N367" s="18">
        <f t="shared" si="8"/>
        <v>6.85</v>
      </c>
      <c r="O367" s="18">
        <f t="shared" si="8"/>
        <v>365.11</v>
      </c>
    </row>
    <row r="368" spans="1:15">
      <c r="A368" s="16" t="s">
        <v>93</v>
      </c>
      <c r="B368" s="18">
        <f t="shared" si="5"/>
        <v>0</v>
      </c>
      <c r="C368" s="18">
        <f t="shared" si="8"/>
        <v>0</v>
      </c>
      <c r="D368" s="18">
        <f t="shared" si="8"/>
        <v>0</v>
      </c>
      <c r="E368" s="18">
        <f t="shared" si="8"/>
        <v>0</v>
      </c>
      <c r="F368" s="27">
        <f t="shared" si="8"/>
        <v>0</v>
      </c>
      <c r="G368" s="18">
        <f t="shared" si="8"/>
        <v>1.7</v>
      </c>
      <c r="H368" s="18">
        <f t="shared" si="8"/>
        <v>0</v>
      </c>
      <c r="I368" s="18">
        <f t="shared" si="8"/>
        <v>0</v>
      </c>
      <c r="J368" s="18">
        <f t="shared" si="8"/>
        <v>0</v>
      </c>
      <c r="K368" s="18">
        <f t="shared" si="8"/>
        <v>0</v>
      </c>
      <c r="L368" s="18">
        <f t="shared" si="8"/>
        <v>0.41000000000000003</v>
      </c>
      <c r="M368" s="18">
        <f t="shared" si="8"/>
        <v>0</v>
      </c>
      <c r="N368" s="18">
        <f t="shared" si="8"/>
        <v>2.2799999999999998</v>
      </c>
      <c r="O368" s="18">
        <f t="shared" si="8"/>
        <v>4.3899999999999997</v>
      </c>
    </row>
    <row r="369" spans="1:15">
      <c r="A369" s="16" t="s">
        <v>95</v>
      </c>
      <c r="B369" s="18">
        <f t="shared" si="5"/>
        <v>67.900000000000006</v>
      </c>
      <c r="C369" s="18">
        <f t="shared" si="8"/>
        <v>5.55</v>
      </c>
      <c r="D369" s="18">
        <f t="shared" si="8"/>
        <v>118.67999999999999</v>
      </c>
      <c r="E369" s="18">
        <f t="shared" si="8"/>
        <v>3044</v>
      </c>
      <c r="F369" s="27">
        <f t="shared" si="8"/>
        <v>18.05</v>
      </c>
      <c r="G369" s="18">
        <f t="shared" si="8"/>
        <v>886.80000000000007</v>
      </c>
      <c r="H369" s="18">
        <f t="shared" si="8"/>
        <v>153.87</v>
      </c>
      <c r="I369" s="18">
        <f t="shared" si="8"/>
        <v>411</v>
      </c>
      <c r="J369" s="18">
        <f t="shared" si="8"/>
        <v>170.52</v>
      </c>
      <c r="K369" s="18">
        <f t="shared" si="8"/>
        <v>4.8</v>
      </c>
      <c r="L369" s="18">
        <f t="shared" si="8"/>
        <v>173.29</v>
      </c>
      <c r="M369" s="18">
        <f t="shared" si="8"/>
        <v>26.479999999999997</v>
      </c>
      <c r="N369" s="18">
        <f t="shared" si="8"/>
        <v>1048.92</v>
      </c>
      <c r="O369" s="18">
        <f t="shared" si="8"/>
        <v>6129.86</v>
      </c>
    </row>
    <row r="370" spans="1:15">
      <c r="A370" s="16" t="s">
        <v>96</v>
      </c>
      <c r="B370" s="18">
        <f t="shared" si="5"/>
        <v>96</v>
      </c>
      <c r="C370" s="18">
        <f t="shared" si="8"/>
        <v>0</v>
      </c>
      <c r="D370" s="18">
        <f t="shared" si="8"/>
        <v>49.660000000000004</v>
      </c>
      <c r="E370" s="18">
        <f t="shared" si="8"/>
        <v>94</v>
      </c>
      <c r="F370" s="27">
        <f t="shared" si="8"/>
        <v>368.01</v>
      </c>
      <c r="G370" s="18">
        <f t="shared" si="8"/>
        <v>938.8</v>
      </c>
      <c r="H370" s="18">
        <f t="shared" si="8"/>
        <v>2.5299999999999998</v>
      </c>
      <c r="I370" s="18">
        <f t="shared" si="8"/>
        <v>42</v>
      </c>
      <c r="J370" s="18">
        <f t="shared" si="8"/>
        <v>4.41</v>
      </c>
      <c r="K370" s="18">
        <f t="shared" si="8"/>
        <v>11.920000000000002</v>
      </c>
      <c r="L370" s="18">
        <f t="shared" si="8"/>
        <v>87.06</v>
      </c>
      <c r="M370" s="18">
        <f t="shared" si="8"/>
        <v>12.870000000000001</v>
      </c>
      <c r="N370" s="18">
        <f t="shared" si="8"/>
        <v>191.75</v>
      </c>
      <c r="O370" s="18">
        <f t="shared" si="8"/>
        <v>1899.0099999999998</v>
      </c>
    </row>
    <row r="371" spans="1:15">
      <c r="A371" s="16" t="s">
        <v>97</v>
      </c>
      <c r="B371" s="18">
        <f t="shared" si="5"/>
        <v>33.200000000000003</v>
      </c>
      <c r="C371" s="18">
        <f t="shared" si="8"/>
        <v>0.08</v>
      </c>
      <c r="D371" s="18">
        <f t="shared" si="8"/>
        <v>101.13000000000001</v>
      </c>
      <c r="E371" s="18">
        <f t="shared" si="8"/>
        <v>243</v>
      </c>
      <c r="F371" s="27">
        <f t="shared" si="8"/>
        <v>270.34999999999997</v>
      </c>
      <c r="G371" s="18">
        <f t="shared" si="8"/>
        <v>31.700000000000003</v>
      </c>
      <c r="H371" s="18">
        <f t="shared" si="8"/>
        <v>11.86</v>
      </c>
      <c r="I371" s="18">
        <f t="shared" si="8"/>
        <v>178</v>
      </c>
      <c r="J371" s="18">
        <f t="shared" si="8"/>
        <v>9.09</v>
      </c>
      <c r="K371" s="18">
        <f t="shared" si="8"/>
        <v>58.239999999999995</v>
      </c>
      <c r="L371" s="18">
        <f t="shared" si="8"/>
        <v>32.07</v>
      </c>
      <c r="M371" s="18">
        <f t="shared" si="8"/>
        <v>71.069999999999993</v>
      </c>
      <c r="N371" s="18">
        <f t="shared" si="8"/>
        <v>213.42999999999998</v>
      </c>
      <c r="O371" s="18">
        <f t="shared" si="8"/>
        <v>1253.2199999999998</v>
      </c>
    </row>
    <row r="372" spans="1:15">
      <c r="A372" s="16" t="s">
        <v>98</v>
      </c>
      <c r="B372" s="18">
        <f t="shared" si="5"/>
        <v>71</v>
      </c>
      <c r="C372" s="18">
        <f t="shared" si="8"/>
        <v>20.36</v>
      </c>
      <c r="D372" s="18">
        <f t="shared" si="8"/>
        <v>0</v>
      </c>
      <c r="E372" s="18">
        <f t="shared" si="8"/>
        <v>153</v>
      </c>
      <c r="F372" s="27">
        <f t="shared" si="8"/>
        <v>227.09000000000003</v>
      </c>
      <c r="G372" s="18">
        <f t="shared" si="8"/>
        <v>164.60000000000002</v>
      </c>
      <c r="H372" s="18">
        <f t="shared" si="8"/>
        <v>91.85</v>
      </c>
      <c r="I372" s="18">
        <f t="shared" si="8"/>
        <v>187</v>
      </c>
      <c r="J372" s="18">
        <f t="shared" si="8"/>
        <v>128.44</v>
      </c>
      <c r="K372" s="18">
        <f t="shared" si="8"/>
        <v>1.87</v>
      </c>
      <c r="L372" s="18">
        <f t="shared" si="8"/>
        <v>6.1199999999999992</v>
      </c>
      <c r="M372" s="18">
        <f t="shared" si="8"/>
        <v>0</v>
      </c>
      <c r="N372" s="18">
        <f t="shared" si="8"/>
        <v>4.57</v>
      </c>
      <c r="O372" s="18">
        <f t="shared" si="8"/>
        <v>1055.9000000000001</v>
      </c>
    </row>
    <row r="373" spans="1:15">
      <c r="A373" s="16" t="s">
        <v>99</v>
      </c>
      <c r="B373" s="18">
        <f t="shared" si="5"/>
        <v>0.4</v>
      </c>
      <c r="C373" s="18">
        <f t="shared" si="8"/>
        <v>1.6</v>
      </c>
      <c r="D373" s="18">
        <f t="shared" si="8"/>
        <v>7.1099999999999994</v>
      </c>
      <c r="E373" s="18">
        <f t="shared" si="8"/>
        <v>214</v>
      </c>
      <c r="F373" s="27">
        <f t="shared" si="8"/>
        <v>157.92000000000002</v>
      </c>
      <c r="G373" s="18">
        <f t="shared" si="8"/>
        <v>6.8</v>
      </c>
      <c r="H373" s="18">
        <f t="shared" si="8"/>
        <v>0.13</v>
      </c>
      <c r="I373" s="18">
        <f t="shared" si="8"/>
        <v>26</v>
      </c>
      <c r="J373" s="18">
        <f t="shared" si="8"/>
        <v>3.95</v>
      </c>
      <c r="K373" s="18">
        <f t="shared" si="8"/>
        <v>0.6</v>
      </c>
      <c r="L373" s="18">
        <f t="shared" si="8"/>
        <v>77.73</v>
      </c>
      <c r="M373" s="18">
        <f t="shared" si="8"/>
        <v>5.0400000000000009</v>
      </c>
      <c r="N373" s="18">
        <f t="shared" si="8"/>
        <v>487.36</v>
      </c>
      <c r="O373" s="18">
        <f t="shared" si="8"/>
        <v>988.6400000000001</v>
      </c>
    </row>
    <row r="374" spans="1:15">
      <c r="A374" s="16" t="s">
        <v>101</v>
      </c>
      <c r="B374" s="18">
        <f t="shared" si="5"/>
        <v>0</v>
      </c>
      <c r="C374" s="18">
        <f t="shared" ref="C374:O375" si="9">C75+C150+C225+C300</f>
        <v>0</v>
      </c>
      <c r="D374" s="18">
        <f t="shared" si="9"/>
        <v>0.03</v>
      </c>
      <c r="E374" s="18">
        <f t="shared" si="9"/>
        <v>0</v>
      </c>
      <c r="F374" s="27">
        <f t="shared" si="9"/>
        <v>0</v>
      </c>
      <c r="G374" s="18">
        <f t="shared" si="9"/>
        <v>0</v>
      </c>
      <c r="H374" s="18">
        <f t="shared" si="9"/>
        <v>0</v>
      </c>
      <c r="I374" s="18">
        <f t="shared" si="9"/>
        <v>0</v>
      </c>
      <c r="J374" s="18">
        <f t="shared" si="9"/>
        <v>0</v>
      </c>
      <c r="K374" s="18">
        <f t="shared" si="9"/>
        <v>0</v>
      </c>
      <c r="L374" s="18">
        <f t="shared" si="9"/>
        <v>0</v>
      </c>
      <c r="M374" s="18">
        <f t="shared" si="9"/>
        <v>0</v>
      </c>
      <c r="N374" s="18">
        <f t="shared" si="9"/>
        <v>0</v>
      </c>
      <c r="O374" s="18">
        <f t="shared" si="9"/>
        <v>0.03</v>
      </c>
    </row>
    <row r="375" spans="1:15">
      <c r="A375" s="16" t="s">
        <v>102</v>
      </c>
      <c r="B375" s="18">
        <f t="shared" si="5"/>
        <v>0</v>
      </c>
      <c r="C375" s="18">
        <f t="shared" si="9"/>
        <v>0</v>
      </c>
      <c r="D375" s="18">
        <f t="shared" si="9"/>
        <v>0</v>
      </c>
      <c r="E375" s="18">
        <f t="shared" si="9"/>
        <v>0</v>
      </c>
      <c r="F375" s="27">
        <f t="shared" si="9"/>
        <v>0</v>
      </c>
      <c r="G375" s="18">
        <f t="shared" si="9"/>
        <v>0</v>
      </c>
      <c r="H375" s="18">
        <f t="shared" si="9"/>
        <v>0</v>
      </c>
      <c r="I375" s="18">
        <f t="shared" si="9"/>
        <v>0</v>
      </c>
      <c r="J375" s="18">
        <f t="shared" si="9"/>
        <v>0</v>
      </c>
      <c r="K375" s="18">
        <f t="shared" si="9"/>
        <v>0</v>
      </c>
      <c r="L375" s="18">
        <f t="shared" si="9"/>
        <v>0</v>
      </c>
      <c r="M375" s="18">
        <f t="shared" si="9"/>
        <v>0</v>
      </c>
      <c r="N375" s="18">
        <f t="shared" si="9"/>
        <v>0</v>
      </c>
      <c r="O375" s="18">
        <f t="shared" si="9"/>
        <v>0</v>
      </c>
    </row>
    <row r="376" spans="1:15">
      <c r="A376" s="16" t="s">
        <v>103</v>
      </c>
      <c r="B376" s="18">
        <f t="shared" ref="B376:N376" si="10">B77+B152+B227+B302</f>
        <v>19520.699999999997</v>
      </c>
      <c r="C376" s="18">
        <f t="shared" si="10"/>
        <v>7944.91</v>
      </c>
      <c r="D376" s="18">
        <f t="shared" si="10"/>
        <v>12184.82</v>
      </c>
      <c r="E376" s="18">
        <f t="shared" si="10"/>
        <v>141493</v>
      </c>
      <c r="F376" s="27">
        <f t="shared" si="10"/>
        <v>96475.36</v>
      </c>
      <c r="G376" s="18">
        <f t="shared" si="10"/>
        <v>65265.4</v>
      </c>
      <c r="H376" s="18">
        <f t="shared" si="10"/>
        <v>4287.7199999999993</v>
      </c>
      <c r="I376" s="18">
        <f t="shared" si="10"/>
        <v>42407</v>
      </c>
      <c r="J376" s="18">
        <f t="shared" si="10"/>
        <v>13302.460000000001</v>
      </c>
      <c r="K376" s="18">
        <f t="shared" si="10"/>
        <v>11073</v>
      </c>
      <c r="L376" s="18">
        <f t="shared" si="10"/>
        <v>32146.84</v>
      </c>
      <c r="M376" s="18">
        <f t="shared" si="10"/>
        <v>13353.45</v>
      </c>
      <c r="N376" s="18">
        <f t="shared" si="10"/>
        <v>102774.09</v>
      </c>
      <c r="O376" s="22">
        <f>SUM(B376:N376)</f>
        <v>562228.75</v>
      </c>
    </row>
    <row r="378" spans="1:15">
      <c r="A378" s="23" t="s">
        <v>121</v>
      </c>
      <c r="B378" s="24">
        <f>B48+B124+B200+B276</f>
        <v>8190.2</v>
      </c>
      <c r="C378" s="24">
        <f t="shared" ref="C378:O378" si="11">C48+C124+C200+C276</f>
        <v>3974.14</v>
      </c>
      <c r="D378" s="24">
        <f t="shared" si="11"/>
        <v>3401.55</v>
      </c>
      <c r="E378" s="24">
        <f t="shared" si="11"/>
        <v>72218</v>
      </c>
      <c r="F378" s="30">
        <f t="shared" si="11"/>
        <v>22234.559999999998</v>
      </c>
      <c r="G378" s="24">
        <f t="shared" si="11"/>
        <v>20162</v>
      </c>
      <c r="H378" s="24">
        <f t="shared" si="11"/>
        <v>919.58999999999992</v>
      </c>
      <c r="I378" s="24">
        <f t="shared" si="11"/>
        <v>12007</v>
      </c>
      <c r="J378" s="24">
        <f t="shared" si="11"/>
        <v>5882.67</v>
      </c>
      <c r="K378" s="24">
        <f t="shared" si="11"/>
        <v>3081.04</v>
      </c>
      <c r="L378" s="24">
        <f t="shared" si="11"/>
        <v>12746.760000000002</v>
      </c>
      <c r="M378" s="24">
        <f t="shared" si="11"/>
        <v>2952.11</v>
      </c>
      <c r="N378" s="24">
        <f t="shared" si="11"/>
        <v>33553.800000000003</v>
      </c>
      <c r="O378" s="24">
        <f t="shared" si="11"/>
        <v>201323.41999999998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1"/>
  <sheetViews>
    <sheetView tabSelected="1" topLeftCell="A6" workbookViewId="0">
      <pane xSplit="2" ySplit="6" topLeftCell="C76" activePane="bottomRight" state="frozen"/>
      <selection activeCell="A6" sqref="A6"/>
      <selection pane="topRight" activeCell="C6" sqref="C6"/>
      <selection pane="bottomLeft" activeCell="A12" sqref="A12"/>
      <selection pane="bottomRight" activeCell="Q12" sqref="Q12:R74"/>
    </sheetView>
  </sheetViews>
  <sheetFormatPr baseColWidth="10" defaultColWidth="10" defaultRowHeight="15.75"/>
  <cols>
    <col min="2" max="2" width="55" style="5" customWidth="1"/>
    <col min="3" max="6" width="10" style="5" customWidth="1"/>
    <col min="7" max="7" width="10" style="6" customWidth="1"/>
    <col min="8" max="16" width="10" style="5" customWidth="1"/>
    <col min="17" max="17" width="15.140625" style="31" customWidth="1"/>
    <col min="18" max="18" width="15.140625" customWidth="1"/>
    <col min="19" max="19" width="10" customWidth="1"/>
    <col min="20" max="256" width="10" style="5"/>
    <col min="257" max="257" width="37.28515625" style="5" customWidth="1"/>
    <col min="258" max="275" width="10" style="5" customWidth="1"/>
    <col min="276" max="512" width="10" style="5"/>
    <col min="513" max="513" width="37.28515625" style="5" customWidth="1"/>
    <col min="514" max="531" width="10" style="5" customWidth="1"/>
    <col min="532" max="768" width="10" style="5"/>
    <col min="769" max="769" width="37.28515625" style="5" customWidth="1"/>
    <col min="770" max="787" width="10" style="5" customWidth="1"/>
    <col min="788" max="1024" width="10" style="5"/>
    <col min="1025" max="1025" width="37.28515625" style="5" customWidth="1"/>
    <col min="1026" max="1043" width="10" style="5" customWidth="1"/>
    <col min="1044" max="1280" width="10" style="5"/>
    <col min="1281" max="1281" width="37.28515625" style="5" customWidth="1"/>
    <col min="1282" max="1299" width="10" style="5" customWidth="1"/>
    <col min="1300" max="1536" width="10" style="5"/>
    <col min="1537" max="1537" width="37.28515625" style="5" customWidth="1"/>
    <col min="1538" max="1555" width="10" style="5" customWidth="1"/>
    <col min="1556" max="1792" width="10" style="5"/>
    <col min="1793" max="1793" width="37.28515625" style="5" customWidth="1"/>
    <col min="1794" max="1811" width="10" style="5" customWidth="1"/>
    <col min="1812" max="2048" width="10" style="5"/>
    <col min="2049" max="2049" width="37.28515625" style="5" customWidth="1"/>
    <col min="2050" max="2067" width="10" style="5" customWidth="1"/>
    <col min="2068" max="2304" width="10" style="5"/>
    <col min="2305" max="2305" width="37.28515625" style="5" customWidth="1"/>
    <col min="2306" max="2323" width="10" style="5" customWidth="1"/>
    <col min="2324" max="2560" width="10" style="5"/>
    <col min="2561" max="2561" width="37.28515625" style="5" customWidth="1"/>
    <col min="2562" max="2579" width="10" style="5" customWidth="1"/>
    <col min="2580" max="2816" width="10" style="5"/>
    <col min="2817" max="2817" width="37.28515625" style="5" customWidth="1"/>
    <col min="2818" max="2835" width="10" style="5" customWidth="1"/>
    <col min="2836" max="3072" width="10" style="5"/>
    <col min="3073" max="3073" width="37.28515625" style="5" customWidth="1"/>
    <col min="3074" max="3091" width="10" style="5" customWidth="1"/>
    <col min="3092" max="3328" width="10" style="5"/>
    <col min="3329" max="3329" width="37.28515625" style="5" customWidth="1"/>
    <col min="3330" max="3347" width="10" style="5" customWidth="1"/>
    <col min="3348" max="3584" width="10" style="5"/>
    <col min="3585" max="3585" width="37.28515625" style="5" customWidth="1"/>
    <col min="3586" max="3603" width="10" style="5" customWidth="1"/>
    <col min="3604" max="3840" width="10" style="5"/>
    <col min="3841" max="3841" width="37.28515625" style="5" customWidth="1"/>
    <col min="3842" max="3859" width="10" style="5" customWidth="1"/>
    <col min="3860" max="4096" width="10" style="5"/>
    <col min="4097" max="4097" width="37.28515625" style="5" customWidth="1"/>
    <col min="4098" max="4115" width="10" style="5" customWidth="1"/>
    <col min="4116" max="4352" width="10" style="5"/>
    <col min="4353" max="4353" width="37.28515625" style="5" customWidth="1"/>
    <col min="4354" max="4371" width="10" style="5" customWidth="1"/>
    <col min="4372" max="4608" width="10" style="5"/>
    <col min="4609" max="4609" width="37.28515625" style="5" customWidth="1"/>
    <col min="4610" max="4627" width="10" style="5" customWidth="1"/>
    <col min="4628" max="4864" width="10" style="5"/>
    <col min="4865" max="4865" width="37.28515625" style="5" customWidth="1"/>
    <col min="4866" max="4883" width="10" style="5" customWidth="1"/>
    <col min="4884" max="5120" width="10" style="5"/>
    <col min="5121" max="5121" width="37.28515625" style="5" customWidth="1"/>
    <col min="5122" max="5139" width="10" style="5" customWidth="1"/>
    <col min="5140" max="5376" width="10" style="5"/>
    <col min="5377" max="5377" width="37.28515625" style="5" customWidth="1"/>
    <col min="5378" max="5395" width="10" style="5" customWidth="1"/>
    <col min="5396" max="5632" width="10" style="5"/>
    <col min="5633" max="5633" width="37.28515625" style="5" customWidth="1"/>
    <col min="5634" max="5651" width="10" style="5" customWidth="1"/>
    <col min="5652" max="5888" width="10" style="5"/>
    <col min="5889" max="5889" width="37.28515625" style="5" customWidth="1"/>
    <col min="5890" max="5907" width="10" style="5" customWidth="1"/>
    <col min="5908" max="6144" width="10" style="5"/>
    <col min="6145" max="6145" width="37.28515625" style="5" customWidth="1"/>
    <col min="6146" max="6163" width="10" style="5" customWidth="1"/>
    <col min="6164" max="6400" width="10" style="5"/>
    <col min="6401" max="6401" width="37.28515625" style="5" customWidth="1"/>
    <col min="6402" max="6419" width="10" style="5" customWidth="1"/>
    <col min="6420" max="6656" width="10" style="5"/>
    <col min="6657" max="6657" width="37.28515625" style="5" customWidth="1"/>
    <col min="6658" max="6675" width="10" style="5" customWidth="1"/>
    <col min="6676" max="6912" width="10" style="5"/>
    <col min="6913" max="6913" width="37.28515625" style="5" customWidth="1"/>
    <col min="6914" max="6931" width="10" style="5" customWidth="1"/>
    <col min="6932" max="7168" width="10" style="5"/>
    <col min="7169" max="7169" width="37.28515625" style="5" customWidth="1"/>
    <col min="7170" max="7187" width="10" style="5" customWidth="1"/>
    <col min="7188" max="7424" width="10" style="5"/>
    <col min="7425" max="7425" width="37.28515625" style="5" customWidth="1"/>
    <col min="7426" max="7443" width="10" style="5" customWidth="1"/>
    <col min="7444" max="7680" width="10" style="5"/>
    <col min="7681" max="7681" width="37.28515625" style="5" customWidth="1"/>
    <col min="7682" max="7699" width="10" style="5" customWidth="1"/>
    <col min="7700" max="7936" width="10" style="5"/>
    <col min="7937" max="7937" width="37.28515625" style="5" customWidth="1"/>
    <col min="7938" max="7955" width="10" style="5" customWidth="1"/>
    <col min="7956" max="8192" width="10" style="5"/>
    <col min="8193" max="8193" width="37.28515625" style="5" customWidth="1"/>
    <col min="8194" max="8211" width="10" style="5" customWidth="1"/>
    <col min="8212" max="8448" width="10" style="5"/>
    <col min="8449" max="8449" width="37.28515625" style="5" customWidth="1"/>
    <col min="8450" max="8467" width="10" style="5" customWidth="1"/>
    <col min="8468" max="8704" width="10" style="5"/>
    <col min="8705" max="8705" width="37.28515625" style="5" customWidth="1"/>
    <col min="8706" max="8723" width="10" style="5" customWidth="1"/>
    <col min="8724" max="8960" width="10" style="5"/>
    <col min="8961" max="8961" width="37.28515625" style="5" customWidth="1"/>
    <col min="8962" max="8979" width="10" style="5" customWidth="1"/>
    <col min="8980" max="9216" width="10" style="5"/>
    <col min="9217" max="9217" width="37.28515625" style="5" customWidth="1"/>
    <col min="9218" max="9235" width="10" style="5" customWidth="1"/>
    <col min="9236" max="9472" width="10" style="5"/>
    <col min="9473" max="9473" width="37.28515625" style="5" customWidth="1"/>
    <col min="9474" max="9491" width="10" style="5" customWidth="1"/>
    <col min="9492" max="9728" width="10" style="5"/>
    <col min="9729" max="9729" width="37.28515625" style="5" customWidth="1"/>
    <col min="9730" max="9747" width="10" style="5" customWidth="1"/>
    <col min="9748" max="9984" width="10" style="5"/>
    <col min="9985" max="9985" width="37.28515625" style="5" customWidth="1"/>
    <col min="9986" max="10003" width="10" style="5" customWidth="1"/>
    <col min="10004" max="10240" width="10" style="5"/>
    <col min="10241" max="10241" width="37.28515625" style="5" customWidth="1"/>
    <col min="10242" max="10259" width="10" style="5" customWidth="1"/>
    <col min="10260" max="10496" width="10" style="5"/>
    <col min="10497" max="10497" width="37.28515625" style="5" customWidth="1"/>
    <col min="10498" max="10515" width="10" style="5" customWidth="1"/>
    <col min="10516" max="10752" width="10" style="5"/>
    <col min="10753" max="10753" width="37.28515625" style="5" customWidth="1"/>
    <col min="10754" max="10771" width="10" style="5" customWidth="1"/>
    <col min="10772" max="11008" width="10" style="5"/>
    <col min="11009" max="11009" width="37.28515625" style="5" customWidth="1"/>
    <col min="11010" max="11027" width="10" style="5" customWidth="1"/>
    <col min="11028" max="11264" width="10" style="5"/>
    <col min="11265" max="11265" width="37.28515625" style="5" customWidth="1"/>
    <col min="11266" max="11283" width="10" style="5" customWidth="1"/>
    <col min="11284" max="11520" width="10" style="5"/>
    <col min="11521" max="11521" width="37.28515625" style="5" customWidth="1"/>
    <col min="11522" max="11539" width="10" style="5" customWidth="1"/>
    <col min="11540" max="11776" width="10" style="5"/>
    <col min="11777" max="11777" width="37.28515625" style="5" customWidth="1"/>
    <col min="11778" max="11795" width="10" style="5" customWidth="1"/>
    <col min="11796" max="12032" width="10" style="5"/>
    <col min="12033" max="12033" width="37.28515625" style="5" customWidth="1"/>
    <col min="12034" max="12051" width="10" style="5" customWidth="1"/>
    <col min="12052" max="12288" width="10" style="5"/>
    <col min="12289" max="12289" width="37.28515625" style="5" customWidth="1"/>
    <col min="12290" max="12307" width="10" style="5" customWidth="1"/>
    <col min="12308" max="12544" width="10" style="5"/>
    <col min="12545" max="12545" width="37.28515625" style="5" customWidth="1"/>
    <col min="12546" max="12563" width="10" style="5" customWidth="1"/>
    <col min="12564" max="12800" width="10" style="5"/>
    <col min="12801" max="12801" width="37.28515625" style="5" customWidth="1"/>
    <col min="12802" max="12819" width="10" style="5" customWidth="1"/>
    <col min="12820" max="13056" width="10" style="5"/>
    <col min="13057" max="13057" width="37.28515625" style="5" customWidth="1"/>
    <col min="13058" max="13075" width="10" style="5" customWidth="1"/>
    <col min="13076" max="13312" width="10" style="5"/>
    <col min="13313" max="13313" width="37.28515625" style="5" customWidth="1"/>
    <col min="13314" max="13331" width="10" style="5" customWidth="1"/>
    <col min="13332" max="13568" width="10" style="5"/>
    <col min="13569" max="13569" width="37.28515625" style="5" customWidth="1"/>
    <col min="13570" max="13587" width="10" style="5" customWidth="1"/>
    <col min="13588" max="13824" width="10" style="5"/>
    <col min="13825" max="13825" width="37.28515625" style="5" customWidth="1"/>
    <col min="13826" max="13843" width="10" style="5" customWidth="1"/>
    <col min="13844" max="14080" width="10" style="5"/>
    <col min="14081" max="14081" width="37.28515625" style="5" customWidth="1"/>
    <col min="14082" max="14099" width="10" style="5" customWidth="1"/>
    <col min="14100" max="14336" width="10" style="5"/>
    <col min="14337" max="14337" width="37.28515625" style="5" customWidth="1"/>
    <col min="14338" max="14355" width="10" style="5" customWidth="1"/>
    <col min="14356" max="14592" width="10" style="5"/>
    <col min="14593" max="14593" width="37.28515625" style="5" customWidth="1"/>
    <col min="14594" max="14611" width="10" style="5" customWidth="1"/>
    <col min="14612" max="14848" width="10" style="5"/>
    <col min="14849" max="14849" width="37.28515625" style="5" customWidth="1"/>
    <col min="14850" max="14867" width="10" style="5" customWidth="1"/>
    <col min="14868" max="15104" width="10" style="5"/>
    <col min="15105" max="15105" width="37.28515625" style="5" customWidth="1"/>
    <col min="15106" max="15123" width="10" style="5" customWidth="1"/>
    <col min="15124" max="15360" width="10" style="5"/>
    <col min="15361" max="15361" width="37.28515625" style="5" customWidth="1"/>
    <col min="15362" max="15379" width="10" style="5" customWidth="1"/>
    <col min="15380" max="15616" width="10" style="5"/>
    <col min="15617" max="15617" width="37.28515625" style="5" customWidth="1"/>
    <col min="15618" max="15635" width="10" style="5" customWidth="1"/>
    <col min="15636" max="15872" width="10" style="5"/>
    <col min="15873" max="15873" width="37.28515625" style="5" customWidth="1"/>
    <col min="15874" max="15891" width="10" style="5" customWidth="1"/>
    <col min="15892" max="16128" width="10" style="5"/>
    <col min="16129" max="16129" width="37.28515625" style="5" customWidth="1"/>
    <col min="16130" max="16147" width="10" style="5" customWidth="1"/>
    <col min="16148" max="16384" width="10" style="5"/>
  </cols>
  <sheetData>
    <row r="1" spans="1:30">
      <c r="B1" s="4" t="s">
        <v>0</v>
      </c>
    </row>
    <row r="2" spans="1:30">
      <c r="D2" s="5">
        <v>2017</v>
      </c>
    </row>
    <row r="3" spans="1:30">
      <c r="B3" s="4" t="s">
        <v>1</v>
      </c>
    </row>
    <row r="4" spans="1:30">
      <c r="B4" s="4" t="s">
        <v>2</v>
      </c>
    </row>
    <row r="5" spans="1:30">
      <c r="B5" s="4" t="s">
        <v>3</v>
      </c>
    </row>
    <row r="7" spans="1:30">
      <c r="B7" s="4" t="s">
        <v>4</v>
      </c>
    </row>
    <row r="8" spans="1:30">
      <c r="B8" s="4" t="s">
        <v>5</v>
      </c>
    </row>
    <row r="9" spans="1:30">
      <c r="B9" s="4" t="s">
        <v>6</v>
      </c>
      <c r="Q9" s="32" t="s">
        <v>119</v>
      </c>
      <c r="R9" s="32" t="s">
        <v>119</v>
      </c>
    </row>
    <row r="10" spans="1:30">
      <c r="Q10" s="32" t="s">
        <v>120</v>
      </c>
      <c r="R10" s="32" t="s">
        <v>120</v>
      </c>
    </row>
    <row r="11" spans="1:30">
      <c r="B11" s="7" t="s">
        <v>7</v>
      </c>
      <c r="C11" s="16" t="s">
        <v>8</v>
      </c>
      <c r="D11" s="16" t="s">
        <v>9</v>
      </c>
      <c r="E11" s="16" t="s">
        <v>10</v>
      </c>
      <c r="F11" s="16" t="s">
        <v>11</v>
      </c>
      <c r="G11" s="26" t="s">
        <v>12</v>
      </c>
      <c r="H11" s="16" t="s">
        <v>13</v>
      </c>
      <c r="I11" s="16" t="s">
        <v>14</v>
      </c>
      <c r="J11" s="16" t="s">
        <v>15</v>
      </c>
      <c r="K11" s="16" t="s">
        <v>16</v>
      </c>
      <c r="L11" s="16" t="s">
        <v>113</v>
      </c>
      <c r="M11" s="16" t="s">
        <v>17</v>
      </c>
      <c r="N11" s="16" t="s">
        <v>18</v>
      </c>
      <c r="O11" s="16" t="s">
        <v>19</v>
      </c>
      <c r="P11" s="35" t="s">
        <v>103</v>
      </c>
      <c r="Q11" s="32" t="s">
        <v>122</v>
      </c>
      <c r="R11" s="32" t="s">
        <v>123</v>
      </c>
    </row>
    <row r="12" spans="1:30">
      <c r="A12" s="1" t="s">
        <v>20</v>
      </c>
      <c r="B12" s="7" t="s">
        <v>21</v>
      </c>
      <c r="C12" s="8">
        <f>'TEI europe'!B311/'TEI europe'!B$376</f>
        <v>0</v>
      </c>
      <c r="D12" s="8">
        <f>'TEI europe'!C311/'TEI europe'!C$376</f>
        <v>0</v>
      </c>
      <c r="E12" s="8">
        <f>'TEI europe'!D311/'TEI europe'!D$376</f>
        <v>3.9229139207637046E-4</v>
      </c>
      <c r="F12" s="8">
        <f>'TEI europe'!E311/'TEI europe'!E$376</f>
        <v>0</v>
      </c>
      <c r="G12" s="34">
        <f>'TEI europe'!F311/'TEI europe'!F$376</f>
        <v>0</v>
      </c>
      <c r="H12" s="8">
        <f>'TEI europe'!G311/'TEI europe'!G$376</f>
        <v>1.961222945082693E-4</v>
      </c>
      <c r="I12" s="8">
        <f>'TEI europe'!H311/'TEI europe'!H$376</f>
        <v>0</v>
      </c>
      <c r="J12" s="8">
        <f>'TEI europe'!I311/'TEI europe'!I$376</f>
        <v>0</v>
      </c>
      <c r="K12" s="8">
        <f>'TEI europe'!J311/'TEI europe'!J$376</f>
        <v>6.0890993094510342E-5</v>
      </c>
      <c r="L12" s="8">
        <f>'TEI europe'!K311/'TEI europe'!K$376</f>
        <v>0</v>
      </c>
      <c r="M12" s="8">
        <f>'TEI europe'!L311/'TEI europe'!L$376</f>
        <v>1.2567331656859586E-4</v>
      </c>
      <c r="N12" s="8">
        <f>'TEI europe'!M311/'TEI europe'!M$376</f>
        <v>1.3644413990391993E-3</v>
      </c>
      <c r="O12" s="8">
        <f>'TEI europe'!N311/'TEI europe'!N$376</f>
        <v>0</v>
      </c>
      <c r="P12" s="8">
        <f>'TEI europe'!O311/'TEI europe'!O$376</f>
        <v>7.2301532072132553E-5</v>
      </c>
      <c r="Q12" s="36">
        <v>0</v>
      </c>
      <c r="R12" s="36">
        <v>0</v>
      </c>
    </row>
    <row r="13" spans="1:30">
      <c r="A13" s="1" t="s">
        <v>22</v>
      </c>
      <c r="B13" s="7" t="s">
        <v>23</v>
      </c>
      <c r="C13" s="8">
        <f>'TEI europe'!B312/'TEI europe'!B$376</f>
        <v>0</v>
      </c>
      <c r="D13" s="8">
        <f>'TEI europe'!C312/'TEI europe'!C$376</f>
        <v>0</v>
      </c>
      <c r="E13" s="8">
        <f>'TEI europe'!D312/'TEI europe'!D$376</f>
        <v>2.2979412088155593E-5</v>
      </c>
      <c r="F13" s="8">
        <f>'TEI europe'!E312/'TEI europe'!E$376</f>
        <v>0</v>
      </c>
      <c r="G13" s="34">
        <f>'TEI europe'!F312/'TEI europe'!F$376</f>
        <v>3.9699255851442274E-5</v>
      </c>
      <c r="H13" s="8">
        <f>'TEI europe'!G312/'TEI europe'!G$376</f>
        <v>1.2257643406766833E-5</v>
      </c>
      <c r="I13" s="8">
        <f>'TEI europe'!H312/'TEI europe'!H$376</f>
        <v>0</v>
      </c>
      <c r="J13" s="8">
        <f>'TEI europe'!I312/'TEI europe'!I$376</f>
        <v>0</v>
      </c>
      <c r="K13" s="8">
        <f>'TEI europe'!J312/'TEI europe'!J$376</f>
        <v>0</v>
      </c>
      <c r="L13" s="8">
        <f>'TEI europe'!K312/'TEI europe'!K$376</f>
        <v>0</v>
      </c>
      <c r="M13" s="8">
        <f>'TEI europe'!L312/'TEI europe'!L$376</f>
        <v>0</v>
      </c>
      <c r="N13" s="8">
        <f>'TEI europe'!M312/'TEI europe'!M$376</f>
        <v>2.1717234123016897E-4</v>
      </c>
      <c r="O13" s="8">
        <f>'TEI europe'!N312/'TEI europe'!N$376</f>
        <v>0</v>
      </c>
      <c r="P13" s="8">
        <f>'TEI europe'!O312/'TEI europe'!O$376</f>
        <v>1.3891143062321165E-5</v>
      </c>
      <c r="Q13" s="36">
        <v>0</v>
      </c>
      <c r="R13" s="36">
        <v>0</v>
      </c>
    </row>
    <row r="14" spans="1:30">
      <c r="A14" s="2" t="s">
        <v>24</v>
      </c>
      <c r="B14" s="7" t="s">
        <v>25</v>
      </c>
      <c r="C14" s="8">
        <f>'TEI europe'!B313/'TEI europe'!B$376</f>
        <v>0</v>
      </c>
      <c r="D14" s="8">
        <f>'TEI europe'!C313/'TEI europe'!C$376</f>
        <v>0</v>
      </c>
      <c r="E14" s="8">
        <f>'TEI europe'!D313/'TEI europe'!D$376</f>
        <v>1.9696638932704791E-5</v>
      </c>
      <c r="F14" s="8">
        <f>'TEI europe'!E313/'TEI europe'!E$376</f>
        <v>0</v>
      </c>
      <c r="G14" s="34">
        <f>'TEI europe'!F313/'TEI europe'!F$376</f>
        <v>8.12642730744928E-5</v>
      </c>
      <c r="H14" s="8">
        <f>'TEI europe'!G313/'TEI europe'!G$376</f>
        <v>0</v>
      </c>
      <c r="I14" s="8">
        <f>'TEI europe'!H313/'TEI europe'!H$376</f>
        <v>0</v>
      </c>
      <c r="J14" s="8">
        <f>'TEI europe'!I313/'TEI europe'!I$376</f>
        <v>0</v>
      </c>
      <c r="K14" s="8">
        <f>'TEI europe'!J313/'TEI europe'!J$376</f>
        <v>0</v>
      </c>
      <c r="L14" s="8">
        <f>'TEI europe'!K313/'TEI europe'!K$376</f>
        <v>6.4661789939492458E-4</v>
      </c>
      <c r="M14" s="8">
        <f>'TEI europe'!L313/'TEI europe'!L$376</f>
        <v>0</v>
      </c>
      <c r="N14" s="8">
        <f>'TEI europe'!M313/'TEI europe'!M$376</f>
        <v>5.7812774975755335E-4</v>
      </c>
      <c r="O14" s="8">
        <f>'TEI europe'!N313/'TEI europe'!N$376</f>
        <v>0</v>
      </c>
      <c r="P14" s="8">
        <f>'TEI europe'!O313/'TEI europe'!O$376</f>
        <v>4.0837470513558761E-5</v>
      </c>
      <c r="Q14" s="36">
        <v>0</v>
      </c>
      <c r="R14" s="36">
        <v>0</v>
      </c>
    </row>
    <row r="15" spans="1:30" s="10" customFormat="1">
      <c r="A15" s="1" t="s">
        <v>26</v>
      </c>
      <c r="B15" s="9" t="s">
        <v>27</v>
      </c>
      <c r="C15" s="8">
        <f>'TEI europe'!B314/'TEI europe'!B$376</f>
        <v>0</v>
      </c>
      <c r="D15" s="8">
        <f>'TEI europe'!C314/'TEI europe'!C$376</f>
        <v>0</v>
      </c>
      <c r="E15" s="8">
        <f>'TEI europe'!D314/'TEI europe'!D$376</f>
        <v>6.6476156397878667E-4</v>
      </c>
      <c r="F15" s="8">
        <f>'TEI europe'!E314/'TEI europe'!E$376</f>
        <v>7.2795120606673118E-4</v>
      </c>
      <c r="G15" s="34">
        <f>'TEI europe'!F314/'TEI europe'!F$376</f>
        <v>1.9517937015213003E-4</v>
      </c>
      <c r="H15" s="8">
        <f>'TEI europe'!G314/'TEI europe'!G$376</f>
        <v>9.7295044541211722E-4</v>
      </c>
      <c r="I15" s="8">
        <f>'TEI europe'!H314/'TEI europe'!H$376</f>
        <v>1.4203352830875152E-3</v>
      </c>
      <c r="J15" s="8">
        <f>'TEI europe'!I314/'TEI europe'!I$376</f>
        <v>8.017544273351098E-4</v>
      </c>
      <c r="K15" s="8">
        <f>'TEI europe'!J314/'TEI europe'!J$376</f>
        <v>1.2779591143292292E-5</v>
      </c>
      <c r="L15" s="8">
        <f>'TEI europe'!K314/'TEI europe'!K$376</f>
        <v>0</v>
      </c>
      <c r="M15" s="8">
        <f>'TEI europe'!L314/'TEI europe'!L$376</f>
        <v>0</v>
      </c>
      <c r="N15" s="8">
        <f>'TEI europe'!M314/'TEI europe'!M$376</f>
        <v>1.288056644537554E-4</v>
      </c>
      <c r="O15" s="8">
        <f>'TEI europe'!N314/'TEI europe'!N$376</f>
        <v>0</v>
      </c>
      <c r="P15" s="8">
        <f>'TEI europe'!O314/'TEI europe'!O$376</f>
        <v>4.1870857724725033E-4</v>
      </c>
      <c r="Q15" s="36">
        <v>0</v>
      </c>
      <c r="R15" s="36">
        <v>0</v>
      </c>
      <c r="S15"/>
      <c r="U15"/>
      <c r="V15"/>
      <c r="W15"/>
      <c r="X15"/>
      <c r="Y15"/>
      <c r="Z15"/>
      <c r="AA15"/>
      <c r="AB15"/>
      <c r="AC15"/>
      <c r="AD15"/>
    </row>
    <row r="16" spans="1:30">
      <c r="A16" s="1" t="s">
        <v>28</v>
      </c>
      <c r="B16" s="7" t="s">
        <v>29</v>
      </c>
      <c r="C16" s="8">
        <f>'TEI europe'!B315/'TEI europe'!B$376</f>
        <v>2.8841178851168252E-3</v>
      </c>
      <c r="D16" s="8">
        <f>'TEI europe'!C315/'TEI europe'!C$376</f>
        <v>8.1813387439253569E-5</v>
      </c>
      <c r="E16" s="8">
        <f>'TEI europe'!D315/'TEI europe'!D$376</f>
        <v>6.1117029221605243E-3</v>
      </c>
      <c r="F16" s="8">
        <f>'TEI europe'!E315/'TEI europe'!E$376</f>
        <v>2.4736206031393781E-4</v>
      </c>
      <c r="G16" s="34">
        <f>'TEI europe'!F315/'TEI europe'!F$376</f>
        <v>1.301928285108239E-2</v>
      </c>
      <c r="H16" s="8">
        <f>'TEI europe'!G315/'TEI europe'!G$376</f>
        <v>1.7007480226888979E-4</v>
      </c>
      <c r="I16" s="8">
        <f>'TEI europe'!H315/'TEI europe'!H$376</f>
        <v>1.4996315057886245E-3</v>
      </c>
      <c r="J16" s="8">
        <f>'TEI europe'!I315/'TEI europe'!I$376</f>
        <v>6.3668733935435184E-4</v>
      </c>
      <c r="K16" s="8">
        <f>'TEI europe'!J315/'TEI europe'!J$376</f>
        <v>1.106562244878015E-3</v>
      </c>
      <c r="L16" s="8">
        <f>'TEI europe'!K315/'TEI europe'!K$376</f>
        <v>2.2445588368102593E-2</v>
      </c>
      <c r="M16" s="8">
        <f>'TEI europe'!L315/'TEI europe'!L$376</f>
        <v>7.434634321756042E-5</v>
      </c>
      <c r="N16" s="8">
        <f>'TEI europe'!M315/'TEI europe'!M$376</f>
        <v>5.571593857767094E-3</v>
      </c>
      <c r="O16" s="8">
        <f>'TEI europe'!N315/'TEI europe'!N$376</f>
        <v>1.3859718923320071E-2</v>
      </c>
      <c r="P16" s="8">
        <f>'TEI europe'!O315/'TEI europe'!O$376</f>
        <v>5.7475893931073427E-3</v>
      </c>
      <c r="Q16" s="36">
        <v>1.020234608535534E-2</v>
      </c>
      <c r="R16" s="36">
        <v>1.0399039287249395E-2</v>
      </c>
      <c r="U16"/>
      <c r="V16"/>
      <c r="W16"/>
      <c r="X16"/>
      <c r="Y16"/>
      <c r="Z16"/>
      <c r="AA16"/>
      <c r="AB16"/>
      <c r="AC16"/>
      <c r="AD16"/>
    </row>
    <row r="17" spans="1:30">
      <c r="A17" s="2" t="s">
        <v>30</v>
      </c>
      <c r="B17" s="7" t="s">
        <v>31</v>
      </c>
      <c r="C17" s="8">
        <f>'TEI europe'!B316/'TEI europe'!B$376</f>
        <v>1.7417408187206404E-4</v>
      </c>
      <c r="D17" s="8">
        <f>'TEI europe'!C316/'TEI europe'!C$376</f>
        <v>1.0411697552269316E-2</v>
      </c>
      <c r="E17" s="8">
        <f>'TEI europe'!D316/'TEI europe'!D$376</f>
        <v>1.5568551689725413E-3</v>
      </c>
      <c r="F17" s="8">
        <f>'TEI europe'!E316/'TEI europe'!E$376</f>
        <v>1.2721477387573943E-4</v>
      </c>
      <c r="G17" s="34">
        <f>'TEI europe'!F316/'TEI europe'!F$376</f>
        <v>1.4271105078021994E-2</v>
      </c>
      <c r="H17" s="8">
        <f>'TEI europe'!G316/'TEI europe'!G$376</f>
        <v>4.0297002699745961E-4</v>
      </c>
      <c r="I17" s="8">
        <f>'TEI europe'!H316/'TEI europe'!H$376</f>
        <v>1.2430849029320947E-3</v>
      </c>
      <c r="J17" s="8">
        <f>'TEI europe'!I316/'TEI europe'!I$376</f>
        <v>1.0847265781592662E-3</v>
      </c>
      <c r="K17" s="8">
        <f>'TEI europe'!J316/'TEI europe'!J$376</f>
        <v>2.0672868025914002E-4</v>
      </c>
      <c r="L17" s="8">
        <f>'TEI europe'!K316/'TEI europe'!K$376</f>
        <v>4.950781179445498E-3</v>
      </c>
      <c r="M17" s="8">
        <f>'TEI europe'!L316/'TEI europe'!L$376</f>
        <v>2.4761376234802546E-3</v>
      </c>
      <c r="N17" s="8">
        <f>'TEI europe'!M316/'TEI europe'!M$376</f>
        <v>7.5298892795494805E-3</v>
      </c>
      <c r="O17" s="8">
        <f>'TEI europe'!N316/'TEI europe'!N$376</f>
        <v>0</v>
      </c>
      <c r="P17" s="8">
        <f>'TEI europe'!O316/'TEI europe'!O$376</f>
        <v>3.2286680465913563E-3</v>
      </c>
      <c r="Q17" s="36">
        <v>8.6787831215087111E-4</v>
      </c>
      <c r="R17" s="36">
        <v>1.252514709046973E-3</v>
      </c>
      <c r="U17"/>
      <c r="V17"/>
      <c r="W17"/>
      <c r="X17"/>
      <c r="Y17"/>
      <c r="Z17"/>
      <c r="AA17"/>
      <c r="AB17"/>
      <c r="AC17"/>
      <c r="AD17"/>
    </row>
    <row r="18" spans="1:30" s="10" customFormat="1">
      <c r="A18" s="2">
        <v>16</v>
      </c>
      <c r="B18" s="9" t="s">
        <v>32</v>
      </c>
      <c r="C18" s="8">
        <f>'TEI europe'!B317/'TEI europe'!B$376</f>
        <v>6.1473205366610842E-5</v>
      </c>
      <c r="D18" s="8">
        <f>'TEI europe'!C317/'TEI europe'!C$376</f>
        <v>2.265601498317791E-3</v>
      </c>
      <c r="E18" s="8">
        <f>'TEI europe'!D317/'TEI europe'!D$376</f>
        <v>3.1432552963441397E-4</v>
      </c>
      <c r="F18" s="8">
        <f>'TEI europe'!E317/'TEI europe'!E$376</f>
        <v>4.2404924625246478E-4</v>
      </c>
      <c r="G18" s="34">
        <f>'TEI europe'!F317/'TEI europe'!F$376</f>
        <v>5.2605141872494703E-3</v>
      </c>
      <c r="H18" s="8">
        <f>'TEI europe'!G317/'TEI europe'!G$376</f>
        <v>1.5015613173289369E-4</v>
      </c>
      <c r="I18" s="8">
        <f>'TEI europe'!H317/'TEI europe'!H$376</f>
        <v>4.1980353194704881E-4</v>
      </c>
      <c r="J18" s="8">
        <f>'TEI europe'!I317/'TEI europe'!I$376</f>
        <v>1.0375645530219068E-3</v>
      </c>
      <c r="K18" s="8">
        <f>'TEI europe'!J317/'TEI europe'!J$376</f>
        <v>1.2178198618902066E-4</v>
      </c>
      <c r="L18" s="8">
        <f>'TEI europe'!K317/'TEI europe'!K$376</f>
        <v>9.0219452722839336E-4</v>
      </c>
      <c r="M18" s="8">
        <f>'TEI europe'!L317/'TEI europe'!L$376</f>
        <v>3.1325007372419808E-4</v>
      </c>
      <c r="N18" s="8">
        <f>'TEI europe'!M317/'TEI europe'!M$376</f>
        <v>9.1511931373540174E-4</v>
      </c>
      <c r="O18" s="8">
        <f>'TEI europe'!N317/'TEI europe'!N$376</f>
        <v>0</v>
      </c>
      <c r="P18" s="8">
        <f>'TEI europe'!O317/'TEI europe'!O$376</f>
        <v>1.209543268642879E-3</v>
      </c>
      <c r="Q18" s="36">
        <v>4.8215904691107807E-4</v>
      </c>
      <c r="R18" s="36">
        <v>4.6203340391368428E-4</v>
      </c>
      <c r="S18"/>
      <c r="U18"/>
      <c r="V18"/>
      <c r="W18"/>
      <c r="X18"/>
      <c r="Y18"/>
      <c r="Z18"/>
      <c r="AA18"/>
      <c r="AB18"/>
      <c r="AC18"/>
      <c r="AD18"/>
    </row>
    <row r="19" spans="1:30">
      <c r="A19" s="2">
        <v>17</v>
      </c>
      <c r="B19" s="7" t="s">
        <v>33</v>
      </c>
      <c r="C19" s="8">
        <f>'TEI europe'!B318/'TEI europe'!B$376</f>
        <v>7.7353783419651968E-3</v>
      </c>
      <c r="D19" s="8">
        <f>'TEI europe'!C318/'TEI europe'!C$376</f>
        <v>1.7810145111775966E-2</v>
      </c>
      <c r="E19" s="8">
        <f>'TEI europe'!D318/'TEI europe'!D$376</f>
        <v>6.0903648966500936E-3</v>
      </c>
      <c r="F19" s="8">
        <f>'TEI europe'!E318/'TEI europe'!E$376</f>
        <v>2.4170807036390492E-3</v>
      </c>
      <c r="G19" s="34">
        <f>'TEI europe'!F318/'TEI europe'!F$376</f>
        <v>3.3893317423225988E-2</v>
      </c>
      <c r="H19" s="8">
        <f>'TEI europe'!G318/'TEI europe'!G$376</f>
        <v>1.259472860045292E-2</v>
      </c>
      <c r="I19" s="8">
        <f>'TEI europe'!H318/'TEI europe'!H$376</f>
        <v>1.8944800500032659E-2</v>
      </c>
      <c r="J19" s="8">
        <f>'TEI europe'!I318/'TEI europe'!I$376</f>
        <v>1.1271724007828896E-2</v>
      </c>
      <c r="K19" s="8">
        <f>'TEI europe'!J318/'TEI europe'!J$376</f>
        <v>6.5717168102741889E-3</v>
      </c>
      <c r="L19" s="8">
        <f>'TEI europe'!K318/'TEI europe'!K$376</f>
        <v>1.0298022216201571E-2</v>
      </c>
      <c r="M19" s="8">
        <f>'TEI europe'!L318/'TEI europe'!L$376</f>
        <v>4.6545788015245042E-3</v>
      </c>
      <c r="N19" s="8">
        <f>'TEI europe'!M318/'TEI europe'!M$376</f>
        <v>7.6504573724393322E-3</v>
      </c>
      <c r="O19" s="8">
        <f>'TEI europe'!N318/'TEI europe'!N$376</f>
        <v>2.8718911546674847E-2</v>
      </c>
      <c r="P19" s="8">
        <f>'TEI europe'!O318/'TEI europe'!O$376</f>
        <v>1.5589046273425186E-2</v>
      </c>
      <c r="Q19" s="36">
        <v>1.7371945906848679E-2</v>
      </c>
      <c r="R19" s="36">
        <v>1.6376668514879181E-2</v>
      </c>
      <c r="U19"/>
      <c r="V19"/>
      <c r="W19"/>
      <c r="X19"/>
      <c r="Y19"/>
      <c r="Z19"/>
      <c r="AA19"/>
      <c r="AB19"/>
      <c r="AC19"/>
      <c r="AD19"/>
    </row>
    <row r="20" spans="1:30">
      <c r="A20" s="2">
        <v>18</v>
      </c>
      <c r="B20" s="7" t="s">
        <v>34</v>
      </c>
      <c r="C20" s="8">
        <f>'TEI europe'!B319/'TEI europe'!B$376</f>
        <v>2.1244115221277927E-2</v>
      </c>
      <c r="D20" s="8">
        <f>'TEI europe'!C319/'TEI europe'!C$376</f>
        <v>4.0738032274752006E-2</v>
      </c>
      <c r="E20" s="8">
        <f>'TEI europe'!D319/'TEI europe'!D$376</f>
        <v>5.3115269655193923E-3</v>
      </c>
      <c r="F20" s="8">
        <f>'TEI europe'!E319/'TEI europe'!E$376</f>
        <v>3.0227643770363199E-2</v>
      </c>
      <c r="G20" s="34">
        <f>'TEI europe'!F319/'TEI europe'!F$376</f>
        <v>2.8601810866525919E-2</v>
      </c>
      <c r="H20" s="8">
        <f>'TEI europe'!G319/'TEI europe'!G$376</f>
        <v>1.4108547561188622E-2</v>
      </c>
      <c r="I20" s="8">
        <f>'TEI europe'!H319/'TEI europe'!H$376</f>
        <v>3.8635918390193404E-2</v>
      </c>
      <c r="J20" s="8">
        <f>'TEI europe'!I319/'TEI europe'!I$376</f>
        <v>1.4808875893130851E-2</v>
      </c>
      <c r="K20" s="8">
        <f>'TEI europe'!J319/'TEI europe'!J$376</f>
        <v>6.1057879520028627E-2</v>
      </c>
      <c r="L20" s="8">
        <f>'TEI europe'!K319/'TEI europe'!K$376</f>
        <v>6.2992865528763653E-2</v>
      </c>
      <c r="M20" s="8">
        <f>'TEI europe'!L319/'TEI europe'!L$376</f>
        <v>2.0119862481040127E-2</v>
      </c>
      <c r="N20" s="8">
        <f>'TEI europe'!M319/'TEI europe'!M$376</f>
        <v>1.8559997603615545E-2</v>
      </c>
      <c r="O20" s="8">
        <f>'TEI europe'!N319/'TEI europe'!N$376</f>
        <v>1.2415969822744235E-2</v>
      </c>
      <c r="P20" s="8">
        <f>'TEI europe'!O319/'TEI europe'!O$376</f>
        <v>2.3539031043858929E-2</v>
      </c>
      <c r="Q20" s="36">
        <v>1.6918463993678259E-2</v>
      </c>
      <c r="R20" s="36">
        <v>1.5669018531556358E-2</v>
      </c>
      <c r="U20"/>
      <c r="V20"/>
      <c r="W20"/>
      <c r="X20"/>
      <c r="Y20"/>
      <c r="Z20"/>
      <c r="AA20"/>
      <c r="AB20"/>
      <c r="AC20"/>
      <c r="AD20"/>
    </row>
    <row r="21" spans="1:30" s="10" customFormat="1">
      <c r="A21" s="2">
        <v>19</v>
      </c>
      <c r="B21" s="9" t="s">
        <v>35</v>
      </c>
      <c r="C21" s="8">
        <f>'TEI europe'!B320/'TEI europe'!B$376</f>
        <v>7.4433806164737959E-3</v>
      </c>
      <c r="D21" s="8">
        <f>'TEI europe'!C320/'TEI europe'!C$376</f>
        <v>6.9742766123215994E-3</v>
      </c>
      <c r="E21" s="8">
        <f>'TEI europe'!D320/'TEI europe'!D$376</f>
        <v>2.323382700770303E-3</v>
      </c>
      <c r="F21" s="8">
        <f>'TEI europe'!E320/'TEI europe'!E$376</f>
        <v>4.0779402514612029E-3</v>
      </c>
      <c r="G21" s="34">
        <f>'TEI europe'!F320/'TEI europe'!F$376</f>
        <v>1.1645771521350115E-2</v>
      </c>
      <c r="H21" s="8">
        <f>'TEI europe'!G320/'TEI europe'!G$376</f>
        <v>1.3651950344286557E-3</v>
      </c>
      <c r="I21" s="8">
        <f>'TEI europe'!H320/'TEI europe'!H$376</f>
        <v>5.0959484294683432E-3</v>
      </c>
      <c r="J21" s="8">
        <f>'TEI europe'!I320/'TEI europe'!I$376</f>
        <v>2.4524253071426887E-3</v>
      </c>
      <c r="K21" s="8">
        <f>'TEI europe'!J320/'TEI europe'!J$376</f>
        <v>5.1764861536888664E-3</v>
      </c>
      <c r="L21" s="8">
        <f>'TEI europe'!K320/'TEI europe'!K$376</f>
        <v>1.3998013185225323E-4</v>
      </c>
      <c r="M21" s="8">
        <f>'TEI europe'!L320/'TEI europe'!L$376</f>
        <v>2.0334813623982951E-3</v>
      </c>
      <c r="N21" s="8">
        <f>'TEI europe'!M320/'TEI europe'!M$376</f>
        <v>7.6991339316805768E-3</v>
      </c>
      <c r="O21" s="8">
        <f>'TEI europe'!N320/'TEI europe'!N$376</f>
        <v>2.5430534096677481E-3</v>
      </c>
      <c r="P21" s="8">
        <f>'TEI europe'!O320/'TEI europe'!O$376</f>
        <v>4.7035125827343408E-3</v>
      </c>
      <c r="Q21" s="36">
        <v>8.8357357498383571E-3</v>
      </c>
      <c r="R21" s="36">
        <v>8.2848565351249254E-3</v>
      </c>
      <c r="S21"/>
      <c r="U21"/>
      <c r="V21"/>
      <c r="W21"/>
      <c r="X21"/>
      <c r="Y21"/>
      <c r="Z21"/>
      <c r="AA21"/>
      <c r="AB21"/>
      <c r="AC21"/>
      <c r="AD21"/>
    </row>
    <row r="22" spans="1:30">
      <c r="A22" s="2">
        <v>20</v>
      </c>
      <c r="B22" s="7" t="s">
        <v>36</v>
      </c>
      <c r="C22" s="8">
        <f>'TEI europe'!B321/'TEI europe'!B$376</f>
        <v>1.0501672583462685E-3</v>
      </c>
      <c r="D22" s="8">
        <f>'TEI europe'!C321/'TEI europe'!C$376</f>
        <v>1.0761607117009508E-3</v>
      </c>
      <c r="E22" s="8">
        <f>'TEI europe'!D321/'TEI europe'!D$376</f>
        <v>3.3361182192268735E-3</v>
      </c>
      <c r="F22" s="8">
        <f>'TEI europe'!E321/'TEI europe'!E$376</f>
        <v>7.5622115581689558E-4</v>
      </c>
      <c r="G22" s="34">
        <f>'TEI europe'!F321/'TEI europe'!F$376</f>
        <v>1.176642409004745E-2</v>
      </c>
      <c r="H22" s="8">
        <f>'TEI europe'!G321/'TEI europe'!G$376</f>
        <v>3.4689130841150141E-3</v>
      </c>
      <c r="I22" s="8">
        <f>'TEI europe'!H321/'TEI europe'!H$376</f>
        <v>2.3672254718125254E-3</v>
      </c>
      <c r="J22" s="8">
        <f>'TEI europe'!I321/'TEI europe'!I$376</f>
        <v>1.7921569552196571E-3</v>
      </c>
      <c r="K22" s="8">
        <f>'TEI europe'!J321/'TEI europe'!J$376</f>
        <v>5.0817668310974059E-4</v>
      </c>
      <c r="L22" s="8">
        <f>'TEI europe'!K321/'TEI europe'!K$376</f>
        <v>1.4946265691321231E-3</v>
      </c>
      <c r="M22" s="8">
        <f>'TEI europe'!L321/'TEI europe'!L$376</f>
        <v>1.0520474174133445E-3</v>
      </c>
      <c r="N22" s="8">
        <f>'TEI europe'!M321/'TEI europe'!M$376</f>
        <v>4.9290632757826624E-3</v>
      </c>
      <c r="O22" s="8">
        <f>'TEI europe'!N321/'TEI europe'!N$376</f>
        <v>5.1751370408631208E-3</v>
      </c>
      <c r="P22" s="8">
        <f>'TEI europe'!O321/'TEI europe'!O$376</f>
        <v>4.0539371207893582E-3</v>
      </c>
      <c r="Q22" s="36">
        <v>3.5536783794508069E-3</v>
      </c>
      <c r="R22" s="36">
        <v>3.6780784120857318E-3</v>
      </c>
      <c r="U22"/>
      <c r="V22"/>
      <c r="W22"/>
      <c r="X22"/>
      <c r="Y22"/>
      <c r="Z22"/>
      <c r="AA22"/>
      <c r="AB22"/>
      <c r="AC22"/>
      <c r="AD22"/>
    </row>
    <row r="23" spans="1:30">
      <c r="A23" s="2">
        <v>21</v>
      </c>
      <c r="B23" s="7" t="s">
        <v>37</v>
      </c>
      <c r="C23" s="8">
        <f>'TEI europe'!B322/'TEI europe'!B$376</f>
        <v>0</v>
      </c>
      <c r="D23" s="8">
        <f>'TEI europe'!C322/'TEI europe'!C$376</f>
        <v>0</v>
      </c>
      <c r="E23" s="8">
        <f>'TEI europe'!D322/'TEI europe'!D$376</f>
        <v>3.5207742092209819E-4</v>
      </c>
      <c r="F23" s="8">
        <f>'TEI europe'!E322/'TEI europe'!E$376</f>
        <v>0</v>
      </c>
      <c r="G23" s="34">
        <f>'TEI europe'!F322/'TEI europe'!F$376</f>
        <v>1.0748858568654215E-4</v>
      </c>
      <c r="H23" s="8">
        <f>'TEI europe'!G322/'TEI europe'!G$376</f>
        <v>3.2176313942762932E-5</v>
      </c>
      <c r="I23" s="8">
        <f>'TEI europe'!H322/'TEI europe'!H$376</f>
        <v>1.8657934753202169E-4</v>
      </c>
      <c r="J23" s="8">
        <f>'TEI europe'!I322/'TEI europe'!I$376</f>
        <v>0</v>
      </c>
      <c r="K23" s="8">
        <f>'TEI europe'!J322/'TEI europe'!J$376</f>
        <v>0</v>
      </c>
      <c r="L23" s="8">
        <f>'TEI europe'!K322/'TEI europe'!K$376</f>
        <v>0</v>
      </c>
      <c r="M23" s="8">
        <f>'TEI europe'!L322/'TEI europe'!L$376</f>
        <v>3.1107256576385116E-6</v>
      </c>
      <c r="N23" s="8">
        <f>'TEI europe'!M322/'TEI europe'!M$376</f>
        <v>0</v>
      </c>
      <c r="O23" s="8">
        <f>'TEI europe'!N322/'TEI europe'!N$376</f>
        <v>0</v>
      </c>
      <c r="P23" s="8">
        <f>'TEI europe'!O322/'TEI europe'!O$376</f>
        <v>3.1410702494313926E-5</v>
      </c>
      <c r="Q23" s="36">
        <v>2.3971833140939306E-5</v>
      </c>
      <c r="R23" s="36">
        <v>1.9809296550358505E-5</v>
      </c>
      <c r="U23"/>
      <c r="V23"/>
      <c r="W23"/>
      <c r="X23"/>
      <c r="Y23"/>
      <c r="Z23"/>
      <c r="AA23"/>
      <c r="AB23"/>
      <c r="AC23"/>
      <c r="AD23"/>
    </row>
    <row r="24" spans="1:30">
      <c r="A24" s="2">
        <v>22</v>
      </c>
      <c r="B24" s="7" t="s">
        <v>38</v>
      </c>
      <c r="C24" s="8">
        <f>'TEI europe'!B323/'TEI europe'!B$376</f>
        <v>2.1515621878313794E-4</v>
      </c>
      <c r="D24" s="8">
        <f>'TEI europe'!C323/'TEI europe'!C$376</f>
        <v>7.6778717442991805E-5</v>
      </c>
      <c r="E24" s="8">
        <f>'TEI europe'!D323/'TEI europe'!D$376</f>
        <v>4.6147583632749596E-3</v>
      </c>
      <c r="F24" s="8">
        <f>'TEI europe'!E323/'TEI europe'!E$376</f>
        <v>7.7742361812951878E-4</v>
      </c>
      <c r="G24" s="34">
        <f>'TEI europe'!F323/'TEI europe'!F$376</f>
        <v>1.2080493920934838E-2</v>
      </c>
      <c r="H24" s="8">
        <f>'TEI europe'!G323/'TEI europe'!G$376</f>
        <v>7.4511149858883883E-3</v>
      </c>
      <c r="I24" s="8">
        <f>'TEI europe'!H323/'TEI europe'!H$376</f>
        <v>3.2184937449273741E-4</v>
      </c>
      <c r="J24" s="8">
        <f>'TEI europe'!I323/'TEI europe'!I$376</f>
        <v>2.0515480934751337E-3</v>
      </c>
      <c r="K24" s="8">
        <f>'TEI europe'!J323/'TEI europe'!J$376</f>
        <v>3.1294963487956359E-3</v>
      </c>
      <c r="L24" s="8">
        <f>'TEI europe'!K323/'TEI europe'!K$376</f>
        <v>6.1139709202564791E-4</v>
      </c>
      <c r="M24" s="8">
        <f>'TEI europe'!L323/'TEI europe'!L$376</f>
        <v>3.0404232577758809E-3</v>
      </c>
      <c r="N24" s="8">
        <f>'TEI europe'!M323/'TEI europe'!M$376</f>
        <v>5.7318520681921151E-3</v>
      </c>
      <c r="O24" s="8">
        <f>'TEI europe'!N323/'TEI europe'!N$376</f>
        <v>7.5515141997365288E-4</v>
      </c>
      <c r="P24" s="8">
        <f>'TEI europe'!O323/'TEI europe'!O$376</f>
        <v>3.9334167809810519E-3</v>
      </c>
      <c r="Q24" s="36">
        <v>1.5446062602393474E-2</v>
      </c>
      <c r="R24" s="36">
        <v>1.5675635480640038E-2</v>
      </c>
      <c r="U24"/>
      <c r="V24"/>
      <c r="W24"/>
      <c r="X24"/>
      <c r="Y24"/>
      <c r="Z24"/>
      <c r="AA24"/>
      <c r="AB24"/>
      <c r="AC24"/>
      <c r="AD24"/>
    </row>
    <row r="25" spans="1:30" s="10" customFormat="1">
      <c r="A25" s="2">
        <v>23</v>
      </c>
      <c r="B25" s="9" t="s">
        <v>39</v>
      </c>
      <c r="C25" s="8">
        <f>'TEI europe'!B324/'TEI europe'!B$376</f>
        <v>0</v>
      </c>
      <c r="D25" s="8">
        <f>'TEI europe'!C324/'TEI europe'!C$376</f>
        <v>0</v>
      </c>
      <c r="E25" s="8">
        <f>'TEI europe'!D324/'TEI europe'!D$376</f>
        <v>9.027626177489697E-4</v>
      </c>
      <c r="F25" s="8">
        <f>'TEI europe'!E324/'TEI europe'!E$376</f>
        <v>1.074258090506244E-3</v>
      </c>
      <c r="G25" s="34">
        <f>'TEI europe'!F324/'TEI europe'!F$376</f>
        <v>1.0759223909607592E-3</v>
      </c>
      <c r="H25" s="8">
        <f>'TEI europe'!G324/'TEI europe'!G$376</f>
        <v>1.0158521973358012E-3</v>
      </c>
      <c r="I25" s="8">
        <f>'TEI europe'!H324/'TEI europe'!H$376</f>
        <v>7.813010177903409E-4</v>
      </c>
      <c r="J25" s="8">
        <f>'TEI europe'!I324/'TEI europe'!I$376</f>
        <v>2.35810125686797E-4</v>
      </c>
      <c r="K25" s="8">
        <f>'TEI europe'!J324/'TEI europe'!J$376</f>
        <v>1.1276109832316731E-5</v>
      </c>
      <c r="L25" s="8">
        <f>'TEI europe'!K324/'TEI europe'!K$376</f>
        <v>3.5311117131761946E-4</v>
      </c>
      <c r="M25" s="8">
        <f>'TEI europe'!L324/'TEI europe'!L$376</f>
        <v>1.6144666163143872E-4</v>
      </c>
      <c r="N25" s="8">
        <f>'TEI europe'!M324/'TEI europe'!M$376</f>
        <v>1.0034859905118155E-3</v>
      </c>
      <c r="O25" s="8">
        <f>'TEI europe'!N324/'TEI europe'!N$376</f>
        <v>0</v>
      </c>
      <c r="P25" s="8">
        <f>'TEI europe'!O324/'TEI europe'!O$376</f>
        <v>6.5649435394401297E-4</v>
      </c>
      <c r="Q25" s="36">
        <v>4.0722295244693613E-3</v>
      </c>
      <c r="R25" s="36">
        <v>3.8363865816858698E-3</v>
      </c>
      <c r="S25"/>
      <c r="U25"/>
      <c r="V25"/>
      <c r="W25"/>
      <c r="X25"/>
      <c r="Y25"/>
      <c r="Z25"/>
      <c r="AA25"/>
      <c r="AB25"/>
      <c r="AC25"/>
      <c r="AD25"/>
    </row>
    <row r="26" spans="1:30">
      <c r="A26" s="2">
        <v>24</v>
      </c>
      <c r="B26" s="7" t="s">
        <v>40</v>
      </c>
      <c r="C26" s="8">
        <f>'TEI europe'!B325/'TEI europe'!B$376</f>
        <v>0</v>
      </c>
      <c r="D26" s="8">
        <f>'TEI europe'!C325/'TEI europe'!C$376</f>
        <v>0</v>
      </c>
      <c r="E26" s="8">
        <f>'TEI europe'!D325/'TEI europe'!D$376</f>
        <v>1.8793876314955824E-4</v>
      </c>
      <c r="F26" s="8">
        <f>'TEI europe'!E325/'TEI europe'!E$376</f>
        <v>4.5231919600262913E-4</v>
      </c>
      <c r="G26" s="34">
        <f>'TEI europe'!F325/'TEI europe'!F$376</f>
        <v>1.3698834603985929E-3</v>
      </c>
      <c r="H26" s="8">
        <f>'TEI europe'!G325/'TEI europe'!G$376</f>
        <v>3.9837341071992204E-4</v>
      </c>
      <c r="I26" s="8">
        <f>'TEI europe'!H325/'TEI europe'!H$376</f>
        <v>5.8306046103756785E-5</v>
      </c>
      <c r="J26" s="8">
        <f>'TEI europe'!I325/'TEI europe'!I$376</f>
        <v>0</v>
      </c>
      <c r="K26" s="8">
        <f>'TEI europe'!J325/'TEI europe'!J$376</f>
        <v>0</v>
      </c>
      <c r="L26" s="8">
        <f>'TEI europe'!K325/'TEI europe'!K$376</f>
        <v>5.4185857491194799E-6</v>
      </c>
      <c r="M26" s="8">
        <f>'TEI europe'!L325/'TEI europe'!L$376</f>
        <v>1.3136594452207435E-3</v>
      </c>
      <c r="N26" s="8">
        <f>'TEI europe'!M325/'TEI europe'!M$376</f>
        <v>2.4113618577970483E-4</v>
      </c>
      <c r="O26" s="8">
        <f>'TEI europe'!N325/'TEI europe'!N$376</f>
        <v>0</v>
      </c>
      <c r="P26" s="8">
        <f>'TEI europe'!O325/'TEI europe'!O$376</f>
        <v>4.8060509178870695E-4</v>
      </c>
      <c r="Q26" s="36">
        <v>0</v>
      </c>
      <c r="R26" s="36">
        <v>0</v>
      </c>
      <c r="U26"/>
      <c r="V26"/>
      <c r="W26"/>
      <c r="X26"/>
      <c r="Y26"/>
      <c r="Z26"/>
      <c r="AA26"/>
      <c r="AB26"/>
      <c r="AC26"/>
      <c r="AD26"/>
    </row>
    <row r="27" spans="1:30" s="10" customFormat="1">
      <c r="A27" s="2">
        <v>25</v>
      </c>
      <c r="B27" s="9" t="s">
        <v>41</v>
      </c>
      <c r="C27" s="8">
        <f>'TEI europe'!B326/'TEI europe'!B$376</f>
        <v>5.4301331407172909E-4</v>
      </c>
      <c r="D27" s="8">
        <f>'TEI europe'!C326/'TEI europe'!C$376</f>
        <v>2.4418149481869524E-4</v>
      </c>
      <c r="E27" s="8">
        <f>'TEI europe'!D326/'TEI europe'!D$376</f>
        <v>4.2561153960419601E-3</v>
      </c>
      <c r="F27" s="8">
        <f>'TEI europe'!E326/'TEI europe'!E$376</f>
        <v>7.9862608044214197E-4</v>
      </c>
      <c r="G27" s="34">
        <f>'TEI europe'!F326/'TEI europe'!F$376</f>
        <v>6.6555854261647731E-3</v>
      </c>
      <c r="H27" s="8">
        <f>'TEI europe'!G326/'TEI europe'!G$376</f>
        <v>1.0313274721368441E-2</v>
      </c>
      <c r="I27" s="8">
        <f>'TEI europe'!H326/'TEI europe'!H$376</f>
        <v>4.4056048435998623E-3</v>
      </c>
      <c r="J27" s="8">
        <f>'TEI europe'!I326/'TEI europe'!I$376</f>
        <v>4.4803923880491428E-4</v>
      </c>
      <c r="K27" s="8">
        <f>'TEI europe'!J326/'TEI europe'!J$376</f>
        <v>1.0787478406249671E-3</v>
      </c>
      <c r="L27" s="8">
        <f>'TEI europe'!K326/'TEI europe'!K$376</f>
        <v>5.3011830578885578E-3</v>
      </c>
      <c r="M27" s="8">
        <f>'TEI europe'!L326/'TEI europe'!L$376</f>
        <v>4.7385683942807446E-3</v>
      </c>
      <c r="N27" s="8">
        <f>'TEI europe'!M326/'TEI europe'!M$376</f>
        <v>8.1319808738565692E-3</v>
      </c>
      <c r="O27" s="8">
        <f>'TEI europe'!N326/'TEI europe'!N$376</f>
        <v>0</v>
      </c>
      <c r="P27" s="8">
        <f>'TEI europe'!O326/'TEI europe'!O$376</f>
        <v>3.3161946983323071E-3</v>
      </c>
      <c r="Q27" s="36">
        <v>1.6039197023814599E-3</v>
      </c>
      <c r="R27" s="36">
        <v>1.7508738130322899E-3</v>
      </c>
      <c r="S27"/>
      <c r="U27"/>
      <c r="V27"/>
      <c r="W27"/>
      <c r="X27"/>
      <c r="Y27"/>
      <c r="Z27"/>
      <c r="AA27"/>
      <c r="AB27"/>
      <c r="AC27"/>
      <c r="AD27"/>
    </row>
    <row r="28" spans="1:30">
      <c r="A28" s="2">
        <v>26</v>
      </c>
      <c r="B28" s="7" t="s">
        <v>42</v>
      </c>
      <c r="C28" s="8">
        <f>'TEI europe'!B327/'TEI europe'!B$376</f>
        <v>3.107470531282178E-2</v>
      </c>
      <c r="D28" s="8">
        <f>'TEI europe'!C327/'TEI europe'!C$376</f>
        <v>0.10873628524426331</v>
      </c>
      <c r="E28" s="8">
        <f>'TEI europe'!D327/'TEI europe'!D$376</f>
        <v>2.039258684166036E-2</v>
      </c>
      <c r="F28" s="8">
        <f>'TEI europe'!E327/'TEI europe'!E$376</f>
        <v>2.4495911458517382E-2</v>
      </c>
      <c r="G28" s="34">
        <f>'TEI europe'!F327/'TEI europe'!F$376</f>
        <v>3.5077557627149564E-2</v>
      </c>
      <c r="H28" s="8">
        <f>'TEI europe'!G327/'TEI europe'!G$376</f>
        <v>5.3403487912431387E-2</v>
      </c>
      <c r="I28" s="8">
        <f>'TEI europe'!H327/'TEI europe'!H$376</f>
        <v>6.5778548972414252E-2</v>
      </c>
      <c r="J28" s="8">
        <f>'TEI europe'!I327/'TEI europe'!I$376</f>
        <v>5.1925389676232697E-2</v>
      </c>
      <c r="K28" s="8">
        <f>'TEI europe'!J327/'TEI europe'!J$376</f>
        <v>7.8423840402451872E-2</v>
      </c>
      <c r="L28" s="8">
        <f>'TEI europe'!K327/'TEI europe'!K$376</f>
        <v>5.0103856226858118E-2</v>
      </c>
      <c r="M28" s="8">
        <f>'TEI europe'!L327/'TEI europe'!L$376</f>
        <v>7.9920763596048622E-3</v>
      </c>
      <c r="N28" s="8">
        <f>'TEI europe'!M327/'TEI europe'!M$376</f>
        <v>3.1091590562738466E-2</v>
      </c>
      <c r="O28" s="8">
        <f>'TEI europe'!N327/'TEI europe'!N$376</f>
        <v>5.7382458944662033E-2</v>
      </c>
      <c r="P28" s="8">
        <f>'TEI europe'!O327/'TEI europe'!O$376</f>
        <v>4.0385874966372672E-2</v>
      </c>
      <c r="Q28" s="36">
        <v>3.7469901422977493E-2</v>
      </c>
      <c r="R28" s="36">
        <v>3.7924591809243832E-2</v>
      </c>
      <c r="U28"/>
      <c r="V28"/>
      <c r="W28"/>
      <c r="X28"/>
      <c r="Y28"/>
      <c r="Z28"/>
      <c r="AA28"/>
      <c r="AB28"/>
      <c r="AC28"/>
      <c r="AD28"/>
    </row>
    <row r="29" spans="1:30">
      <c r="A29" s="2">
        <v>27</v>
      </c>
      <c r="B29" s="7" t="s">
        <v>43</v>
      </c>
      <c r="C29" s="8">
        <f>'TEI europe'!B328/'TEI europe'!B$376</f>
        <v>3.7857248971604513E-3</v>
      </c>
      <c r="D29" s="8">
        <f>'TEI europe'!C328/'TEI europe'!C$376</f>
        <v>2.5387323456149916E-3</v>
      </c>
      <c r="E29" s="8">
        <f>'TEI europe'!D328/'TEI europe'!D$376</f>
        <v>8.404719971242907E-3</v>
      </c>
      <c r="F29" s="8">
        <f>'TEI europe'!E328/'TEI europe'!E$376</f>
        <v>2.4665531157018368E-3</v>
      </c>
      <c r="G29" s="34">
        <f>'TEI europe'!F328/'TEI europe'!F$376</f>
        <v>2.2727875801655473E-2</v>
      </c>
      <c r="H29" s="8">
        <f>'TEI europe'!G328/'TEI europe'!G$376</f>
        <v>1.17152426860174E-2</v>
      </c>
      <c r="I29" s="8">
        <f>'TEI europe'!H328/'TEI europe'!H$376</f>
        <v>7.8503260474098134E-3</v>
      </c>
      <c r="J29" s="8">
        <f>'TEI europe'!I328/'TEI europe'!I$376</f>
        <v>2.122291131181173E-2</v>
      </c>
      <c r="K29" s="8">
        <f>'TEI europe'!J328/'TEI europe'!J$376</f>
        <v>5.0351589104571633E-3</v>
      </c>
      <c r="L29" s="8">
        <f>'TEI europe'!K328/'TEI europe'!K$376</f>
        <v>2.8555946897859657E-3</v>
      </c>
      <c r="M29" s="8">
        <f>'TEI europe'!L328/'TEI europe'!L$376</f>
        <v>3.3054570838066816E-3</v>
      </c>
      <c r="N29" s="8">
        <f>'TEI europe'!M328/'TEI europe'!M$376</f>
        <v>4.1824397440361847E-3</v>
      </c>
      <c r="O29" s="8">
        <f>'TEI europe'!N328/'TEI europe'!N$376</f>
        <v>2.7764780014106673E-3</v>
      </c>
      <c r="P29" s="8">
        <f>'TEI europe'!O328/'TEI europe'!O$376</f>
        <v>8.8620156831183024E-3</v>
      </c>
      <c r="Q29" s="36">
        <v>2.4891823652740458E-3</v>
      </c>
      <c r="R29" s="36">
        <v>2.7516016636187804E-3</v>
      </c>
      <c r="U29"/>
      <c r="V29"/>
      <c r="W29"/>
      <c r="X29"/>
      <c r="Y29"/>
      <c r="Z29"/>
      <c r="AA29"/>
      <c r="AB29"/>
      <c r="AC29"/>
      <c r="AD29"/>
    </row>
    <row r="30" spans="1:30">
      <c r="A30" s="2">
        <v>28</v>
      </c>
      <c r="B30" s="7" t="s">
        <v>44</v>
      </c>
      <c r="C30" s="8">
        <f>'TEI europe'!B329/'TEI europe'!B$376</f>
        <v>2.1003345166925369E-4</v>
      </c>
      <c r="D30" s="8">
        <f>'TEI europe'!C329/'TEI europe'!C$376</f>
        <v>1.2045447966056255E-3</v>
      </c>
      <c r="E30" s="8">
        <f>'TEI europe'!D329/'TEI europe'!D$376</f>
        <v>9.7137257669789139E-3</v>
      </c>
      <c r="F30" s="8">
        <f>'TEI europe'!E329/'TEI europe'!E$376</f>
        <v>1.4841723618836268E-3</v>
      </c>
      <c r="G30" s="34">
        <f>'TEI europe'!F329/'TEI europe'!F$376</f>
        <v>7.704972544284882E-3</v>
      </c>
      <c r="H30" s="8">
        <f>'TEI europe'!G329/'TEI europe'!G$376</f>
        <v>3.396899429100258E-3</v>
      </c>
      <c r="I30" s="8">
        <f>'TEI europe'!H329/'TEI europe'!H$376</f>
        <v>3.8085509314973926E-3</v>
      </c>
      <c r="J30" s="8">
        <f>'TEI europe'!I329/'TEI europe'!I$376</f>
        <v>1.3205367038460632E-3</v>
      </c>
      <c r="K30" s="8">
        <f>'TEI europe'!J329/'TEI europe'!J$376</f>
        <v>0</v>
      </c>
      <c r="L30" s="8">
        <f>'TEI europe'!K329/'TEI europe'!K$376</f>
        <v>4.9435563984466723E-3</v>
      </c>
      <c r="M30" s="8">
        <f>'TEI europe'!L329/'TEI europe'!L$376</f>
        <v>3.43455219859868E-3</v>
      </c>
      <c r="N30" s="8">
        <f>'TEI europe'!M329/'TEI europe'!M$376</f>
        <v>9.8895790975365907E-3</v>
      </c>
      <c r="O30" s="8">
        <f>'TEI europe'!N329/'TEI europe'!N$376</f>
        <v>3.8861934948779405E-4</v>
      </c>
      <c r="P30" s="8">
        <f>'TEI europe'!O329/'TEI europe'!O$376</f>
        <v>3.0531167251763624E-3</v>
      </c>
      <c r="Q30" s="36">
        <v>1.0160084162726629E-2</v>
      </c>
      <c r="R30" s="36">
        <v>1.2733710832545294E-2</v>
      </c>
      <c r="U30"/>
      <c r="V30"/>
      <c r="W30"/>
      <c r="X30"/>
      <c r="Y30"/>
      <c r="Z30"/>
      <c r="AA30"/>
      <c r="AB30"/>
      <c r="AC30"/>
      <c r="AD30"/>
    </row>
    <row r="31" spans="1:30">
      <c r="A31" s="2">
        <v>29</v>
      </c>
      <c r="B31" s="7" t="s">
        <v>45</v>
      </c>
      <c r="C31" s="8">
        <f>'TEI europe'!B330/'TEI europe'!B$376</f>
        <v>0</v>
      </c>
      <c r="D31" s="8">
        <f>'TEI europe'!C330/'TEI europe'!C$376</f>
        <v>3.6878957722617377E-4</v>
      </c>
      <c r="E31" s="8">
        <f>'TEI europe'!D330/'TEI europe'!D$376</f>
        <v>4.2101565718656494E-4</v>
      </c>
      <c r="F31" s="8">
        <f>'TEI europe'!E330/'TEI europe'!E$376</f>
        <v>6.3607386937869715E-5</v>
      </c>
      <c r="G31" s="34">
        <f>'TEI europe'!F330/'TEI europe'!F$376</f>
        <v>4.120326682377759E-3</v>
      </c>
      <c r="H31" s="8">
        <f>'TEI europe'!G330/'TEI europe'!G$376</f>
        <v>8.1206887569830263E-5</v>
      </c>
      <c r="I31" s="8">
        <f>'TEI europe'!H330/'TEI europe'!H$376</f>
        <v>7.859655014786414E-4</v>
      </c>
      <c r="J31" s="8">
        <f>'TEI europe'!I330/'TEI europe'!I$376</f>
        <v>1.8864810054943759E-4</v>
      </c>
      <c r="K31" s="8">
        <f>'TEI europe'!J330/'TEI europe'!J$376</f>
        <v>1.5034813109755639E-6</v>
      </c>
      <c r="L31" s="8">
        <f>'TEI europe'!K330/'TEI europe'!K$376</f>
        <v>0</v>
      </c>
      <c r="M31" s="8">
        <f>'TEI europe'!L330/'TEI europe'!L$376</f>
        <v>6.4703093678881039E-5</v>
      </c>
      <c r="N31" s="8">
        <f>'TEI europe'!M330/'TEI europe'!M$376</f>
        <v>0</v>
      </c>
      <c r="O31" s="8">
        <f>'TEI europe'!N330/'TEI europe'!N$376</f>
        <v>1.6880713806368903E-3</v>
      </c>
      <c r="P31" s="8">
        <f>'TEI europe'!O330/'TEI europe'!O$376</f>
        <v>1.0793293654940269E-3</v>
      </c>
      <c r="Q31" s="36">
        <v>0</v>
      </c>
      <c r="R31" s="36">
        <v>0</v>
      </c>
    </row>
    <row r="32" spans="1:30">
      <c r="A32" s="2">
        <v>30</v>
      </c>
      <c r="B32" s="7" t="s">
        <v>46</v>
      </c>
      <c r="C32" s="8">
        <f>'TEI europe'!B331/'TEI europe'!B$376</f>
        <v>0</v>
      </c>
      <c r="D32" s="8">
        <f>'TEI europe'!C331/'TEI europe'!C$376</f>
        <v>0</v>
      </c>
      <c r="E32" s="8">
        <f>'TEI europe'!D331/'TEI europe'!D$376</f>
        <v>0</v>
      </c>
      <c r="F32" s="8">
        <f>'TEI europe'!E331/'TEI europe'!E$376</f>
        <v>0</v>
      </c>
      <c r="G32" s="34">
        <f>'TEI europe'!F331/'TEI europe'!F$376</f>
        <v>1.1360413684903587E-4</v>
      </c>
      <c r="H32" s="8">
        <f>'TEI europe'!G331/'TEI europe'!G$376</f>
        <v>2.1619418558684999E-3</v>
      </c>
      <c r="I32" s="8">
        <f>'TEI europe'!H331/'TEI europe'!H$376</f>
        <v>0</v>
      </c>
      <c r="J32" s="8">
        <f>'TEI europe'!I331/'TEI europe'!I$376</f>
        <v>0</v>
      </c>
      <c r="K32" s="8">
        <f>'TEI europe'!J331/'TEI europe'!J$376</f>
        <v>0</v>
      </c>
      <c r="L32" s="8">
        <f>'TEI europe'!K331/'TEI europe'!K$376</f>
        <v>0</v>
      </c>
      <c r="M32" s="8">
        <f>'TEI europe'!L331/'TEI europe'!L$376</f>
        <v>0</v>
      </c>
      <c r="N32" s="8">
        <f>'TEI europe'!M331/'TEI europe'!M$376</f>
        <v>1.9245962653846011E-4</v>
      </c>
      <c r="O32" s="8">
        <f>'TEI europe'!N331/'TEI europe'!N$376</f>
        <v>0</v>
      </c>
      <c r="P32" s="8">
        <f>'TEI europe'!O331/'TEI europe'!O$376</f>
        <v>2.750304035501564E-4</v>
      </c>
      <c r="Q32" s="36">
        <v>0</v>
      </c>
      <c r="R32" s="36">
        <v>0</v>
      </c>
    </row>
    <row r="33" spans="1:21">
      <c r="A33" s="2" t="s">
        <v>47</v>
      </c>
      <c r="B33" s="7" t="s">
        <v>48</v>
      </c>
      <c r="C33" s="8">
        <f>'TEI europe'!B332/'TEI europe'!B$376</f>
        <v>1.9978791744148521E-4</v>
      </c>
      <c r="D33" s="8">
        <f>'TEI europe'!C332/'TEI europe'!C$376</f>
        <v>1.1051100641794557E-3</v>
      </c>
      <c r="E33" s="8">
        <f>'TEI europe'!D332/'TEI europe'!D$376</f>
        <v>2.4415625343665315E-3</v>
      </c>
      <c r="F33" s="8">
        <f>'TEI europe'!E332/'TEI europe'!E$376</f>
        <v>1.060123115631162E-4</v>
      </c>
      <c r="G33" s="34">
        <f>'TEI europe'!F332/'TEI europe'!F$376</f>
        <v>3.8031472492043561E-3</v>
      </c>
      <c r="H33" s="8">
        <f>'TEI europe'!G332/'TEI europe'!G$376</f>
        <v>3.8534966460023229E-3</v>
      </c>
      <c r="I33" s="8">
        <f>'TEI europe'!H332/'TEI europe'!H$376</f>
        <v>1.5462763426716296E-3</v>
      </c>
      <c r="J33" s="8">
        <f>'TEI europe'!I332/'TEI europe'!I$376</f>
        <v>1.3676987289834225E-3</v>
      </c>
      <c r="K33" s="8">
        <f>'TEI europe'!J332/'TEI europe'!J$376</f>
        <v>4.7735531623474146E-4</v>
      </c>
      <c r="L33" s="8">
        <f>'TEI europe'!K332/'TEI europe'!K$376</f>
        <v>3.7912038291339299E-3</v>
      </c>
      <c r="M33" s="8">
        <f>'TEI europe'!L332/'TEI europe'!L$376</f>
        <v>1.0623128120835516E-3</v>
      </c>
      <c r="N33" s="8">
        <f>'TEI europe'!M332/'TEI europe'!M$376</f>
        <v>9.520386117445304E-3</v>
      </c>
      <c r="O33" s="8">
        <f>'TEI europe'!N332/'TEI europe'!N$376</f>
        <v>5.0086553916458909E-3</v>
      </c>
      <c r="P33" s="8">
        <f>'TEI europe'!O332/'TEI europe'!O$376</f>
        <v>2.6054163896812462E-3</v>
      </c>
      <c r="Q33" s="36">
        <v>0</v>
      </c>
      <c r="R33" s="36">
        <v>0</v>
      </c>
    </row>
    <row r="34" spans="1:21">
      <c r="A34" s="2">
        <v>33</v>
      </c>
      <c r="B34" s="7" t="s">
        <v>49</v>
      </c>
      <c r="C34" s="8">
        <f>'TEI europe'!B333/'TEI europe'!B$376</f>
        <v>9.2465946405610473E-3</v>
      </c>
      <c r="D34" s="8">
        <f>'TEI europe'!C333/'TEI europe'!C$376</f>
        <v>2.9163325953346234E-3</v>
      </c>
      <c r="E34" s="8">
        <f>'TEI europe'!D333/'TEI europe'!D$376</f>
        <v>4.2108951958256258E-2</v>
      </c>
      <c r="F34" s="8">
        <f>'TEI europe'!E333/'TEI europe'!E$376</f>
        <v>5.4631677892192547E-3</v>
      </c>
      <c r="G34" s="34">
        <f>'TEI europe'!F333/'TEI europe'!F$376</f>
        <v>3.3065437641279592E-3</v>
      </c>
      <c r="H34" s="8">
        <f>'TEI europe'!G333/'TEI europe'!G$376</f>
        <v>8.4501129235398844E-3</v>
      </c>
      <c r="I34" s="8">
        <f>'TEI europe'!H333/'TEI europe'!H$376</f>
        <v>5.3828141762988259E-3</v>
      </c>
      <c r="J34" s="8">
        <f>'TEI europe'!I333/'TEI europe'!I$376</f>
        <v>6.6498455443676748E-3</v>
      </c>
      <c r="K34" s="8">
        <f>'TEI europe'!J333/'TEI europe'!J$376</f>
        <v>8.1428547802436541E-3</v>
      </c>
      <c r="L34" s="8">
        <f>'TEI europe'!K333/'TEI europe'!K$376</f>
        <v>5.328275986634155E-3</v>
      </c>
      <c r="M34" s="8">
        <f>'TEI europe'!L333/'TEI europe'!L$376</f>
        <v>2.9726094384393614E-3</v>
      </c>
      <c r="N34" s="8">
        <f>'TEI europe'!M333/'TEI europe'!M$376</f>
        <v>2.0543005740089638E-2</v>
      </c>
      <c r="O34" s="8">
        <f>'TEI europe'!N333/'TEI europe'!N$376</f>
        <v>1.2349416083372766E-2</v>
      </c>
      <c r="P34" s="8">
        <f>'TEI europe'!O333/'TEI europe'!O$376</f>
        <v>7.9535954004486611E-3</v>
      </c>
      <c r="Q34" s="36">
        <v>1.2549394975661177E-2</v>
      </c>
      <c r="R34" s="36">
        <v>1.1733491978042162E-2</v>
      </c>
    </row>
    <row r="35" spans="1:21">
      <c r="A35" s="2">
        <v>35</v>
      </c>
      <c r="B35" s="7" t="s">
        <v>50</v>
      </c>
      <c r="C35" s="8">
        <f>'TEI europe'!B334/'TEI europe'!B$376</f>
        <v>1.2545656661902495E-2</v>
      </c>
      <c r="D35" s="8">
        <f>'TEI europe'!C334/'TEI europe'!C$376</f>
        <v>8.2518241238730208E-3</v>
      </c>
      <c r="E35" s="8">
        <f>'TEI europe'!D334/'TEI europe'!D$376</f>
        <v>9.2689100044153292E-3</v>
      </c>
      <c r="F35" s="8">
        <f>'TEI europe'!E334/'TEI europe'!E$376</f>
        <v>9.9792922618080048E-3</v>
      </c>
      <c r="G35" s="34">
        <f>'TEI europe'!F334/'TEI europe'!F$376</f>
        <v>2.8837933333443897E-2</v>
      </c>
      <c r="H35" s="8">
        <f>'TEI europe'!G334/'TEI europe'!G$376</f>
        <v>7.605867733898819E-3</v>
      </c>
      <c r="I35" s="8">
        <f>'TEI europe'!H334/'TEI europe'!H$376</f>
        <v>1.7309898967283313E-2</v>
      </c>
      <c r="J35" s="8">
        <f>'TEI europe'!I334/'TEI europe'!I$376</f>
        <v>5.1406607399721747E-3</v>
      </c>
      <c r="K35" s="8">
        <f>'TEI europe'!J334/'TEI europe'!J$376</f>
        <v>7.5647662161735492E-3</v>
      </c>
      <c r="L35" s="8">
        <f>'TEI europe'!K334/'TEI europe'!K$376</f>
        <v>1.2436557391854057E-2</v>
      </c>
      <c r="M35" s="8">
        <f>'TEI europe'!L334/'TEI europe'!L$376</f>
        <v>3.2149349671694014E-3</v>
      </c>
      <c r="N35" s="8">
        <f>'TEI europe'!M334/'TEI europe'!M$376</f>
        <v>4.8976107298113972E-3</v>
      </c>
      <c r="O35" s="8">
        <f>'TEI europe'!N334/'TEI europe'!N$376</f>
        <v>1.4470573273866985E-2</v>
      </c>
      <c r="P35" s="8">
        <f>'TEI europe'!O334/'TEI europe'!O$376</f>
        <v>1.2984857142221915E-2</v>
      </c>
      <c r="Q35" s="36">
        <v>8.4848427389415393E-3</v>
      </c>
      <c r="R35" s="36">
        <v>8.4803733571861984E-3</v>
      </c>
    </row>
    <row r="36" spans="1:21">
      <c r="A36" s="2">
        <v>36</v>
      </c>
      <c r="B36" s="7" t="s">
        <v>51</v>
      </c>
      <c r="C36" s="8">
        <f>'TEI europe'!B335/'TEI europe'!B$376</f>
        <v>2.3564728723867486E-4</v>
      </c>
      <c r="D36" s="8">
        <f>'TEI europe'!C335/'TEI europe'!C$376</f>
        <v>1.4348809489346008E-4</v>
      </c>
      <c r="E36" s="8">
        <f>'TEI europe'!D335/'TEI europe'!D$376</f>
        <v>2.3718036048132017E-4</v>
      </c>
      <c r="F36" s="8">
        <f>'TEI europe'!E335/'TEI europe'!E$376</f>
        <v>5.2299407037803992E-4</v>
      </c>
      <c r="G36" s="34">
        <f>'TEI europe'!F335/'TEI europe'!F$376</f>
        <v>3.5224538161868478E-3</v>
      </c>
      <c r="H36" s="8">
        <f>'TEI europe'!G335/'TEI europe'!G$376</f>
        <v>1.5413986584009291E-3</v>
      </c>
      <c r="I36" s="8">
        <f>'TEI europe'!H335/'TEI europe'!H$376</f>
        <v>3.5683300215499149E-4</v>
      </c>
      <c r="J36" s="8">
        <f>'TEI europe'!I335/'TEI europe'!I$376</f>
        <v>1.8864810054943759E-4</v>
      </c>
      <c r="K36" s="8">
        <f>'TEI europe'!J335/'TEI europe'!J$376</f>
        <v>5.5854330702742193E-4</v>
      </c>
      <c r="L36" s="8">
        <f>'TEI europe'!K335/'TEI europe'!K$376</f>
        <v>3.973629549354285E-5</v>
      </c>
      <c r="M36" s="8">
        <f>'TEI europe'!L335/'TEI europe'!L$376</f>
        <v>4.8527320259160776E-5</v>
      </c>
      <c r="N36" s="8">
        <f>'TEI europe'!M335/'TEI europe'!M$376</f>
        <v>2.8082630331487368E-4</v>
      </c>
      <c r="O36" s="8">
        <f>'TEI europe'!N335/'TEI europe'!N$376</f>
        <v>5.4420331038688833E-4</v>
      </c>
      <c r="P36" s="8">
        <f>'TEI europe'!O335/'TEI europe'!O$376</f>
        <v>1.0702049655055884E-3</v>
      </c>
      <c r="Q36" s="36">
        <v>7.8536112309961995E-4</v>
      </c>
      <c r="R36" s="36">
        <v>6.6569416330871777E-4</v>
      </c>
    </row>
    <row r="37" spans="1:21">
      <c r="A37" s="2" t="s">
        <v>52</v>
      </c>
      <c r="B37" s="7" t="s">
        <v>53</v>
      </c>
      <c r="C37" s="8">
        <f>'TEI europe'!B336/'TEI europe'!B$376</f>
        <v>8.4013380667701486E-4</v>
      </c>
      <c r="D37" s="8">
        <f>'TEI europe'!C336/'TEI europe'!C$376</f>
        <v>1.9257612735701225E-4</v>
      </c>
      <c r="E37" s="8">
        <f>'TEI europe'!D336/'TEI europe'!D$376</f>
        <v>7.8261312025947032E-3</v>
      </c>
      <c r="F37" s="8">
        <f>'TEI europe'!E336/'TEI europe'!E$376</f>
        <v>2.4806880905769188E-3</v>
      </c>
      <c r="G37" s="34">
        <f>'TEI europe'!F336/'TEI europe'!F$376</f>
        <v>1.0223232128908355E-2</v>
      </c>
      <c r="H37" s="8">
        <f>'TEI europe'!G336/'TEI europe'!G$376</f>
        <v>5.7932687151231732E-3</v>
      </c>
      <c r="I37" s="8">
        <f>'TEI europe'!H336/'TEI europe'!H$376</f>
        <v>6.4136650714132458E-4</v>
      </c>
      <c r="J37" s="8">
        <f>'TEI europe'!I336/'TEI europe'!I$376</f>
        <v>1.2497936661400241E-3</v>
      </c>
      <c r="K37" s="8">
        <f>'TEI europe'!J336/'TEI europe'!J$376</f>
        <v>1.7109617318901915E-3</v>
      </c>
      <c r="L37" s="8">
        <f>'TEI europe'!K336/'TEI europe'!K$376</f>
        <v>2.3832746319877181E-3</v>
      </c>
      <c r="M37" s="8">
        <f>'TEI europe'!L336/'TEI europe'!L$376</f>
        <v>2.4014802076969309E-3</v>
      </c>
      <c r="N37" s="8">
        <f>'TEI europe'!M336/'TEI europe'!M$376</f>
        <v>7.3613934975605552E-3</v>
      </c>
      <c r="O37" s="8">
        <f>'TEI europe'!N336/'TEI europe'!N$376</f>
        <v>7.9961788034318775E-4</v>
      </c>
      <c r="P37" s="8">
        <f>'TEI europe'!O336/'TEI europe'!O$376</f>
        <v>3.8974527716698947E-3</v>
      </c>
      <c r="Q37" s="36">
        <v>1.6494216882983574E-2</v>
      </c>
      <c r="R37" s="36">
        <v>1.6741868010852413E-2</v>
      </c>
      <c r="T37" s="11">
        <f>SUM(S12:S37)</f>
        <v>0</v>
      </c>
    </row>
    <row r="38" spans="1:21" s="10" customFormat="1">
      <c r="A38" s="2" t="s">
        <v>54</v>
      </c>
      <c r="B38" s="9" t="s">
        <v>55</v>
      </c>
      <c r="C38" s="8">
        <f>'TEI europe'!B337/'TEI europe'!B$376</f>
        <v>5.8758138796252187E-3</v>
      </c>
      <c r="D38" s="8">
        <f>'TEI europe'!C337/'TEI europe'!C$376</f>
        <v>6.7741484799701953E-3</v>
      </c>
      <c r="E38" s="8">
        <f>'TEI europe'!D337/'TEI europe'!D$376</f>
        <v>6.1880273980247547E-4</v>
      </c>
      <c r="F38" s="8">
        <f>'TEI europe'!E337/'TEI europe'!E$376</f>
        <v>2.082081799099602E-2</v>
      </c>
      <c r="G38" s="34">
        <f>'TEI europe'!F337/'TEI europe'!F$376</f>
        <v>1.0602085340754365E-2</v>
      </c>
      <c r="H38" s="8">
        <f>'TEI europe'!G337/'TEI europe'!G$376</f>
        <v>1.044810879884288E-2</v>
      </c>
      <c r="I38" s="8">
        <f>'TEI europe'!H337/'TEI europe'!H$376</f>
        <v>4.5851874655994333E-3</v>
      </c>
      <c r="J38" s="8">
        <f>'TEI europe'!I337/'TEI europe'!I$376</f>
        <v>1.410144551607046E-2</v>
      </c>
      <c r="K38" s="8">
        <f>'TEI europe'!J337/'TEI europe'!J$376</f>
        <v>1.0949102647179543E-2</v>
      </c>
      <c r="L38" s="8">
        <f>'TEI europe'!K337/'TEI europe'!K$376</f>
        <v>5.6967398175742793E-3</v>
      </c>
      <c r="M38" s="8">
        <f>'TEI europe'!L337/'TEI europe'!L$376</f>
        <v>6.1299959809424506E-3</v>
      </c>
      <c r="N38" s="8">
        <f>'TEI europe'!M337/'TEI europe'!M$376</f>
        <v>3.4623262153226315E-2</v>
      </c>
      <c r="O38" s="8">
        <f>'TEI europe'!N337/'TEI europe'!N$376</f>
        <v>1.2327036902005165E-3</v>
      </c>
      <c r="P38" s="8">
        <f>'TEI europe'!O337/'TEI europe'!O$376</f>
        <v>1.1453131843577904E-2</v>
      </c>
      <c r="Q38" s="36">
        <v>1.1379691544085545E-2</v>
      </c>
      <c r="R38" s="36">
        <v>1.0707968746823419E-2</v>
      </c>
      <c r="S38"/>
      <c r="U38" s="10" t="s">
        <v>106</v>
      </c>
    </row>
    <row r="39" spans="1:21">
      <c r="A39" s="2">
        <v>45</v>
      </c>
      <c r="B39" s="7" t="s">
        <v>56</v>
      </c>
      <c r="C39" s="8">
        <f>'TEI europe'!B338/'TEI europe'!B$376</f>
        <v>2.8892406522307095E-3</v>
      </c>
      <c r="D39" s="8">
        <f>'TEI europe'!C338/'TEI europe'!C$376</f>
        <v>8.1977014214132064E-3</v>
      </c>
      <c r="E39" s="8">
        <f>'TEI europe'!D338/'TEI europe'!D$376</f>
        <v>4.7354002767377765E-4</v>
      </c>
      <c r="F39" s="8">
        <f>'TEI europe'!E338/'TEI europe'!E$376</f>
        <v>3.4418663820825058E-3</v>
      </c>
      <c r="G39" s="34">
        <f>'TEI europe'!F338/'TEI europe'!F$376</f>
        <v>2.3015203052883138E-3</v>
      </c>
      <c r="H39" s="8">
        <f>'TEI europe'!G338/'TEI europe'!G$376</f>
        <v>1.8386465110150248E-3</v>
      </c>
      <c r="I39" s="8">
        <f>'TEI europe'!H338/'TEI europe'!H$376</f>
        <v>2.2389521703842603E-3</v>
      </c>
      <c r="J39" s="8">
        <f>'TEI europe'!I338/'TEI europe'!I$376</f>
        <v>2.287358219161931E-3</v>
      </c>
      <c r="K39" s="8">
        <f>'TEI europe'!J338/'TEI europe'!J$376</f>
        <v>1.4568733903353212E-3</v>
      </c>
      <c r="L39" s="8">
        <f>'TEI europe'!K338/'TEI europe'!K$376</f>
        <v>4.6419217917456873E-4</v>
      </c>
      <c r="M39" s="8">
        <f>'TEI europe'!L338/'TEI europe'!L$376</f>
        <v>7.4595201270171504E-4</v>
      </c>
      <c r="N39" s="8">
        <f>'TEI europe'!M338/'TEI europe'!M$376</f>
        <v>7.5620906956629175E-3</v>
      </c>
      <c r="O39" s="8">
        <f>'TEI europe'!N338/'TEI europe'!N$376</f>
        <v>1.6102307497930653E-3</v>
      </c>
      <c r="P39" s="8">
        <f>'TEI europe'!O338/'TEI europe'!O$376</f>
        <v>2.4507996078108781E-3</v>
      </c>
      <c r="Q39" s="36">
        <v>6.7959696352777967E-4</v>
      </c>
      <c r="R39" s="36">
        <v>5.5900235163135431E-4</v>
      </c>
    </row>
    <row r="40" spans="1:21">
      <c r="A40" s="2">
        <v>46</v>
      </c>
      <c r="B40" s="7" t="s">
        <v>57</v>
      </c>
      <c r="C40" s="8">
        <f>'TEI europe'!B339/'TEI europe'!B$376</f>
        <v>9.4617508593441858E-3</v>
      </c>
      <c r="D40" s="8">
        <f>'TEI europe'!C339/'TEI europe'!C$376</f>
        <v>9.8150891577122954E-3</v>
      </c>
      <c r="E40" s="8">
        <f>'TEI europe'!D339/'TEI europe'!D$376</f>
        <v>6.8774097606694228E-4</v>
      </c>
      <c r="F40" s="8">
        <f>'TEI europe'!E339/'TEI europe'!E$376</f>
        <v>3.5337437187705401E-5</v>
      </c>
      <c r="G40" s="34">
        <f>'TEI europe'!F339/'TEI europe'!F$376</f>
        <v>1.3709925518806046E-2</v>
      </c>
      <c r="H40" s="8">
        <f>'TEI europe'!G339/'TEI europe'!G$376</f>
        <v>3.2723311279789898E-2</v>
      </c>
      <c r="I40" s="8">
        <f>'TEI europe'!H339/'TEI europe'!H$376</f>
        <v>6.1081413898295602E-3</v>
      </c>
      <c r="J40" s="8">
        <f>'TEI europe'!I339/'TEI europe'!I$376</f>
        <v>6.791331619779753E-3</v>
      </c>
      <c r="K40" s="8">
        <f>'TEI europe'!J339/'TEI europe'!J$376</f>
        <v>2.8724010446188148E-3</v>
      </c>
      <c r="L40" s="8">
        <f>'TEI europe'!K339/'TEI europe'!K$376</f>
        <v>4.4008850356723563E-2</v>
      </c>
      <c r="M40" s="8">
        <f>'TEI europe'!L339/'TEI europe'!L$376</f>
        <v>1.1394588083929867E-2</v>
      </c>
      <c r="N40" s="8">
        <f>'TEI europe'!M339/'TEI europe'!M$376</f>
        <v>0</v>
      </c>
      <c r="O40" s="8">
        <f>'TEI europe'!N339/'TEI europe'!N$376</f>
        <v>0</v>
      </c>
      <c r="P40" s="8">
        <f>'TEI europe'!O339/'TEI europe'!O$376</f>
        <v>8.7872418477354629E-3</v>
      </c>
      <c r="Q40" s="36">
        <v>1.352022017762439E-2</v>
      </c>
      <c r="R40" s="36">
        <v>1.352022017762439E-2</v>
      </c>
    </row>
    <row r="41" spans="1:21">
      <c r="A41" s="2">
        <v>47</v>
      </c>
      <c r="B41" s="7" t="s">
        <v>58</v>
      </c>
      <c r="C41" s="8">
        <f>'TEI europe'!B340/'TEI europe'!B$376</f>
        <v>0</v>
      </c>
      <c r="D41" s="8">
        <f>'TEI europe'!C340/'TEI europe'!C$376</f>
        <v>0</v>
      </c>
      <c r="E41" s="8">
        <f>'TEI europe'!D340/'TEI europe'!D$376</f>
        <v>1.9859136203899605E-2</v>
      </c>
      <c r="F41" s="8">
        <f>'TEI europe'!E340/'TEI europe'!E$376</f>
        <v>0</v>
      </c>
      <c r="G41" s="34">
        <f>'TEI europe'!F340/'TEI europe'!F$376</f>
        <v>0</v>
      </c>
      <c r="H41" s="8">
        <f>'TEI europe'!G340/'TEI europe'!G$376</f>
        <v>0</v>
      </c>
      <c r="I41" s="8">
        <f>'TEI europe'!H340/'TEI europe'!H$376</f>
        <v>0</v>
      </c>
      <c r="J41" s="8">
        <f>'TEI europe'!I340/'TEI europe'!I$376</f>
        <v>0</v>
      </c>
      <c r="K41" s="8">
        <f>'TEI europe'!J340/'TEI europe'!J$376</f>
        <v>0</v>
      </c>
      <c r="L41" s="8">
        <f>'TEI europe'!K340/'TEI europe'!K$376</f>
        <v>0</v>
      </c>
      <c r="M41" s="8">
        <f>'TEI europe'!L340/'TEI europe'!L$376</f>
        <v>0</v>
      </c>
      <c r="N41" s="8">
        <f>'TEI europe'!M340/'TEI europe'!M$376</f>
        <v>1.82866600017224E-2</v>
      </c>
      <c r="O41" s="8">
        <f>'TEI europe'!N340/'TEI europe'!N$376</f>
        <v>0</v>
      </c>
      <c r="P41" s="8">
        <f>'TEI europe'!O340/'TEI europe'!O$376</f>
        <v>8.647192090408041E-4</v>
      </c>
      <c r="Q41" s="36"/>
      <c r="R41" s="36"/>
    </row>
    <row r="42" spans="1:21">
      <c r="A42" s="2">
        <v>49</v>
      </c>
      <c r="B42" s="7" t="s">
        <v>59</v>
      </c>
      <c r="C42" s="8">
        <f>'TEI europe'!B341/'TEI europe'!B$376</f>
        <v>9.8254673244299665E-3</v>
      </c>
      <c r="D42" s="8">
        <f>'TEI europe'!C341/'TEI europe'!C$376</f>
        <v>1.1315420816598301E-3</v>
      </c>
      <c r="E42" s="8">
        <f>'TEI europe'!D341/'TEI europe'!D$376</f>
        <v>1.4173373098658822E-2</v>
      </c>
      <c r="F42" s="8">
        <f>'TEI europe'!E341/'TEI europe'!E$376</f>
        <v>4.0284678393984153E-3</v>
      </c>
      <c r="G42" s="34">
        <f>'TEI europe'!F341/'TEI europe'!F$376</f>
        <v>1.233288997314962E-2</v>
      </c>
      <c r="H42" s="8">
        <f>'TEI europe'!G341/'TEI europe'!G$376</f>
        <v>4.9153150061134986E-3</v>
      </c>
      <c r="I42" s="8">
        <f>'TEI europe'!H341/'TEI europe'!H$376</f>
        <v>1.150728125903744E-2</v>
      </c>
      <c r="J42" s="8">
        <f>'TEI europe'!I341/'TEI europe'!I$376</f>
        <v>2.9947885962223219E-3</v>
      </c>
      <c r="K42" s="8">
        <f>'TEI europe'!J341/'TEI europe'!J$376</f>
        <v>8.1902144415393844E-3</v>
      </c>
      <c r="L42" s="8">
        <f>'TEI europe'!K341/'TEI europe'!K$376</f>
        <v>1.1729431951593967E-2</v>
      </c>
      <c r="M42" s="8">
        <f>'TEI europe'!L341/'TEI europe'!L$376</f>
        <v>5.3809332425830978E-3</v>
      </c>
      <c r="N42" s="8">
        <f>'TEI europe'!M341/'TEI europe'!M$376</f>
        <v>1.6143393654823285E-2</v>
      </c>
      <c r="O42" s="8">
        <f>'TEI europe'!N341/'TEI europe'!N$376</f>
        <v>5.4861103610841988E-3</v>
      </c>
      <c r="P42" s="8">
        <f>'TEI europe'!O341/'TEI europe'!O$376</f>
        <v>6.7973400506466447E-3</v>
      </c>
      <c r="Q42" s="36">
        <v>1.441183422531169E-2</v>
      </c>
      <c r="R42" s="36">
        <v>1.441183422531169E-2</v>
      </c>
    </row>
    <row r="43" spans="1:21">
      <c r="A43" s="2">
        <v>50</v>
      </c>
      <c r="B43" s="7" t="s">
        <v>60</v>
      </c>
      <c r="C43" s="8">
        <f>'TEI europe'!B342/'TEI europe'!B$376</f>
        <v>0</v>
      </c>
      <c r="D43" s="8">
        <f>'TEI europe'!C342/'TEI europe'!C$376</f>
        <v>0</v>
      </c>
      <c r="E43" s="8">
        <f>'TEI europe'!D342/'TEI europe'!D$376</f>
        <v>6.7715403264061343E-3</v>
      </c>
      <c r="F43" s="8">
        <f>'TEI europe'!E342/'TEI europe'!E$376</f>
        <v>0</v>
      </c>
      <c r="G43" s="34">
        <f>'TEI europe'!F342/'TEI europe'!F$376</f>
        <v>0</v>
      </c>
      <c r="H43" s="8">
        <f>'TEI europe'!G342/'TEI europe'!G$376</f>
        <v>8.427129842152197E-5</v>
      </c>
      <c r="I43" s="8">
        <f>'TEI europe'!H342/'TEI europe'!H$376</f>
        <v>0</v>
      </c>
      <c r="J43" s="8">
        <f>'TEI europe'!I342/'TEI europe'!I$376</f>
        <v>0</v>
      </c>
      <c r="K43" s="8">
        <f>'TEI europe'!J342/'TEI europe'!J$376</f>
        <v>1.3230635536584962E-4</v>
      </c>
      <c r="L43" s="8">
        <f>'TEI europe'!K342/'TEI europe'!K$376</f>
        <v>1.2372437460489477E-3</v>
      </c>
      <c r="M43" s="8">
        <f>'TEI europe'!L342/'TEI europe'!L$376</f>
        <v>1.029961265244111E-3</v>
      </c>
      <c r="N43" s="8">
        <f>'TEI europe'!M342/'TEI europe'!M$376</f>
        <v>3.6522396833777041E-3</v>
      </c>
      <c r="O43" s="8">
        <f>'TEI europe'!N342/'TEI europe'!N$376</f>
        <v>0</v>
      </c>
      <c r="P43" s="8">
        <f>'TEI europe'!O342/'TEI europe'!O$376</f>
        <v>3.2967008535226991E-4</v>
      </c>
      <c r="Q43" s="36"/>
      <c r="R43" s="36"/>
    </row>
    <row r="44" spans="1:21">
      <c r="A44" s="2">
        <v>51</v>
      </c>
      <c r="B44" s="7" t="s">
        <v>61</v>
      </c>
      <c r="C44" s="8">
        <f>'TEI europe'!B343/'TEI europe'!B$376</f>
        <v>6.0141285917000931E-3</v>
      </c>
      <c r="D44" s="8">
        <f>'TEI europe'!C343/'TEI europe'!C$376</f>
        <v>4.7325897964860519E-4</v>
      </c>
      <c r="E44" s="8">
        <f>'TEI europe'!D343/'TEI europe'!D$376</f>
        <v>4.8954354680660036E-3</v>
      </c>
      <c r="F44" s="8">
        <f>'TEI europe'!E343/'TEI europe'!E$376</f>
        <v>1.5195097990713322E-3</v>
      </c>
      <c r="G44" s="34">
        <f>'TEI europe'!F343/'TEI europe'!F$376</f>
        <v>2.2803750097434203E-3</v>
      </c>
      <c r="H44" s="8">
        <f>'TEI europe'!G343/'TEI europe'!G$376</f>
        <v>8.6722827102875331E-4</v>
      </c>
      <c r="I44" s="8">
        <f>'TEI europe'!H343/'TEI europe'!H$376</f>
        <v>2.9176345470319888E-3</v>
      </c>
      <c r="J44" s="8">
        <f>'TEI europe'!I343/'TEI europe'!I$376</f>
        <v>8.9607847760982855E-4</v>
      </c>
      <c r="K44" s="8">
        <f>'TEI europe'!J343/'TEI europe'!J$376</f>
        <v>2.5551664880029703E-3</v>
      </c>
      <c r="L44" s="8">
        <f>'TEI europe'!K343/'TEI europe'!K$376</f>
        <v>7.4379120382913402E-3</v>
      </c>
      <c r="M44" s="8">
        <f>'TEI europe'!L343/'TEI europe'!L$376</f>
        <v>2.0692547074611378E-3</v>
      </c>
      <c r="N44" s="8">
        <f>'TEI europe'!M343/'TEI europe'!M$376</f>
        <v>5.1694505914201948E-3</v>
      </c>
      <c r="O44" s="8">
        <f>'TEI europe'!N343/'TEI europe'!N$376</f>
        <v>6.2194664044215814E-4</v>
      </c>
      <c r="P44" s="8">
        <f>'TEI europe'!O343/'TEI europe'!O$376</f>
        <v>1.8475398136434682E-3</v>
      </c>
      <c r="Q44" s="36"/>
      <c r="R44" s="36"/>
    </row>
    <row r="45" spans="1:21">
      <c r="A45" s="2">
        <v>52</v>
      </c>
      <c r="B45" s="7" t="s">
        <v>62</v>
      </c>
      <c r="C45" s="8">
        <f>'TEI europe'!B344/'TEI europe'!B$376</f>
        <v>2.5101558858032758E-3</v>
      </c>
      <c r="D45" s="8">
        <f>'TEI europe'!C344/'TEI europe'!C$376</f>
        <v>3.3115541900411707E-3</v>
      </c>
      <c r="E45" s="8">
        <f>'TEI europe'!D344/'TEI europe'!D$376</f>
        <v>4.9299045861982372E-3</v>
      </c>
      <c r="F45" s="8">
        <f>'TEI europe'!E344/'TEI europe'!E$376</f>
        <v>1.3640250754454284E-3</v>
      </c>
      <c r="G45" s="34">
        <f>'TEI europe'!F344/'TEI europe'!F$376</f>
        <v>1.9496688066258577E-2</v>
      </c>
      <c r="H45" s="8">
        <f>'TEI europe'!G344/'TEI europe'!G$376</f>
        <v>5.0807931921048521E-3</v>
      </c>
      <c r="I45" s="8">
        <f>'TEI europe'!H344/'TEI europe'!H$376</f>
        <v>4.1467259988991825E-3</v>
      </c>
      <c r="J45" s="8">
        <f>'TEI europe'!I344/'TEI europe'!I$376</f>
        <v>1.8157379677883369E-3</v>
      </c>
      <c r="K45" s="8">
        <f>'TEI europe'!J344/'TEI europe'!J$376</f>
        <v>2.7882060912041828E-3</v>
      </c>
      <c r="L45" s="8">
        <f>'TEI europe'!K344/'TEI europe'!K$376</f>
        <v>8.617357536349679E-3</v>
      </c>
      <c r="M45" s="8">
        <f>'TEI europe'!L344/'TEI europe'!L$376</f>
        <v>1.0152164256269046E-2</v>
      </c>
      <c r="N45" s="8">
        <f>'TEI europe'!M344/'TEI europe'!M$376</f>
        <v>1.1278733211267499E-2</v>
      </c>
      <c r="O45" s="8">
        <f>'TEI europe'!N344/'TEI europe'!N$376</f>
        <v>1.0650252412840629E-2</v>
      </c>
      <c r="P45" s="8">
        <f>'TEI europe'!O344/'TEI europe'!O$376</f>
        <v>7.7188510904147118E-3</v>
      </c>
      <c r="Q45" s="36">
        <v>8.1137058653948293E-3</v>
      </c>
      <c r="R45" s="36">
        <v>8.0638483581949687E-3</v>
      </c>
    </row>
    <row r="46" spans="1:21">
      <c r="A46" s="2">
        <v>53</v>
      </c>
      <c r="B46" s="7" t="s">
        <v>63</v>
      </c>
      <c r="C46" s="8">
        <f>'TEI europe'!B345/'TEI europe'!B$376</f>
        <v>1.7022955119437317E-2</v>
      </c>
      <c r="D46" s="8">
        <f>'TEI europe'!C345/'TEI europe'!C$376</f>
        <v>1.4781791109024519E-2</v>
      </c>
      <c r="E46" s="8">
        <f>'TEI europe'!D345/'TEI europe'!D$376</f>
        <v>1.6176685416772675E-2</v>
      </c>
      <c r="F46" s="8">
        <f>'TEI europe'!E345/'TEI europe'!E$376</f>
        <v>2.2771444523757359E-2</v>
      </c>
      <c r="G46" s="34">
        <f>'TEI europe'!F345/'TEI europe'!F$376</f>
        <v>1.3700804018767072E-2</v>
      </c>
      <c r="H46" s="8">
        <f>'TEI europe'!G345/'TEI europe'!G$376</f>
        <v>1.0449641004268726E-3</v>
      </c>
      <c r="I46" s="8">
        <f>'TEI europe'!H345/'TEI europe'!H$376</f>
        <v>1.0362150513559655E-2</v>
      </c>
      <c r="J46" s="8">
        <f>'TEI europe'!I345/'TEI europe'!I$376</f>
        <v>4.2917442874997056E-3</v>
      </c>
      <c r="K46" s="8">
        <f>'TEI europe'!J345/'TEI europe'!J$376</f>
        <v>4.6104254401065662E-3</v>
      </c>
      <c r="L46" s="8">
        <f>'TEI europe'!K345/'TEI europe'!K$376</f>
        <v>2.7526415605526955E-3</v>
      </c>
      <c r="M46" s="8">
        <f>'TEI europe'!L345/'TEI europe'!L$376</f>
        <v>1.9373599395772649E-2</v>
      </c>
      <c r="N46" s="8">
        <f>'TEI europe'!M345/'TEI europe'!M$376</f>
        <v>2.1642347108799597E-2</v>
      </c>
      <c r="O46" s="8">
        <f>'TEI europe'!N345/'TEI europe'!N$376</f>
        <v>1.1771838602511586E-2</v>
      </c>
      <c r="P46" s="8">
        <f>'TEI europe'!O345/'TEI europe'!O$376</f>
        <v>1.3693216506626528E-2</v>
      </c>
      <c r="Q46" s="36">
        <v>4.9096501307261935E-3</v>
      </c>
      <c r="R46" s="36">
        <v>4.2080368239400525E-3</v>
      </c>
    </row>
    <row r="47" spans="1:21">
      <c r="A47" s="2" t="s">
        <v>64</v>
      </c>
      <c r="B47" s="7" t="s">
        <v>65</v>
      </c>
      <c r="C47" s="8">
        <f>'TEI europe'!B346/'TEI europe'!B$376</f>
        <v>1.7617196104647889E-2</v>
      </c>
      <c r="D47" s="8">
        <f>'TEI europe'!C346/'TEI europe'!C$376</f>
        <v>5.8376998606655085E-3</v>
      </c>
      <c r="E47" s="8">
        <f>'TEI europe'!D346/'TEI europe'!D$376</f>
        <v>1.5088446115740733E-2</v>
      </c>
      <c r="F47" s="8">
        <f>'TEI europe'!E346/'TEI europe'!E$376</f>
        <v>7.2512421109171476E-3</v>
      </c>
      <c r="G47" s="34">
        <f>'TEI europe'!F346/'TEI europe'!F$376</f>
        <v>2.1091810385574099E-2</v>
      </c>
      <c r="H47" s="8">
        <f>'TEI europe'!G346/'TEI europe'!G$376</f>
        <v>8.9725949737533214E-3</v>
      </c>
      <c r="I47" s="8">
        <f>'TEI europe'!H346/'TEI europe'!H$376</f>
        <v>3.7012678066664808E-3</v>
      </c>
      <c r="J47" s="8">
        <f>'TEI europe'!I346/'TEI europe'!I$376</f>
        <v>8.394840474449973E-3</v>
      </c>
      <c r="K47" s="8">
        <f>'TEI europe'!J346/'TEI europe'!J$376</f>
        <v>5.7027046125303132E-3</v>
      </c>
      <c r="L47" s="8">
        <f>'TEI europe'!K346/'TEI europe'!K$376</f>
        <v>9.8518919895240684E-3</v>
      </c>
      <c r="M47" s="8">
        <f>'TEI europe'!L346/'TEI europe'!L$376</f>
        <v>1.7970039979046153E-2</v>
      </c>
      <c r="N47" s="8">
        <f>'TEI europe'!M346/'TEI europe'!M$376</f>
        <v>1.3029591603667966E-2</v>
      </c>
      <c r="O47" s="8">
        <f>'TEI europe'!N346/'TEI europe'!N$376</f>
        <v>1.6080901324448605E-2</v>
      </c>
      <c r="P47" s="8">
        <f>'TEI europe'!O346/'TEI europe'!O$376</f>
        <v>1.2773733111300339E-2</v>
      </c>
      <c r="Q47" s="36">
        <v>1.7043714215914919E-2</v>
      </c>
      <c r="R47" s="36">
        <v>1.6251808659328414E-2</v>
      </c>
    </row>
    <row r="48" spans="1:21">
      <c r="A48" s="2">
        <v>58</v>
      </c>
      <c r="B48" s="7" t="s">
        <v>66</v>
      </c>
      <c r="C48" s="8">
        <f>'TEI europe'!B347/'TEI europe'!B$376</f>
        <v>2.5152786529171602E-2</v>
      </c>
      <c r="D48" s="8">
        <f>'TEI europe'!C347/'TEI europe'!C$376</f>
        <v>1.7976289221652605E-2</v>
      </c>
      <c r="E48" s="8">
        <f>'TEI europe'!D347/'TEI europe'!D$376</f>
        <v>6.7548802526422216E-2</v>
      </c>
      <c r="F48" s="8">
        <f>'TEI europe'!E347/'TEI europe'!E$376</f>
        <v>2.990253934823631E-2</v>
      </c>
      <c r="G48" s="34">
        <f>'TEI europe'!F347/'TEI europe'!F$376</f>
        <v>6.7970723301784015E-3</v>
      </c>
      <c r="H48" s="8">
        <f>'TEI europe'!G347/'TEI europe'!G$376</f>
        <v>7.9414207221590611E-3</v>
      </c>
      <c r="I48" s="8">
        <f>'TEI europe'!H347/'TEI europe'!H$376</f>
        <v>3.7222579832638333E-3</v>
      </c>
      <c r="J48" s="8">
        <f>'TEI europe'!I347/'TEI europe'!I$376</f>
        <v>1.8251703728158087E-2</v>
      </c>
      <c r="K48" s="8">
        <f>'TEI europe'!J347/'TEI europe'!J$376</f>
        <v>1.0364248417210049E-2</v>
      </c>
      <c r="L48" s="8">
        <f>'TEI europe'!K347/'TEI europe'!K$376</f>
        <v>4.9845570306150097E-2</v>
      </c>
      <c r="M48" s="8">
        <f>'TEI europe'!L347/'TEI europe'!L$376</f>
        <v>4.3941799567235845E-2</v>
      </c>
      <c r="N48" s="8">
        <f>'TEI europe'!M347/'TEI europe'!M$376</f>
        <v>0.16250482085154022</v>
      </c>
      <c r="O48" s="8">
        <f>'TEI europe'!N347/'TEI europe'!N$376</f>
        <v>2.8863305916890142E-2</v>
      </c>
      <c r="P48" s="8">
        <f>'TEI europe'!O347/'TEI europe'!O$376</f>
        <v>2.6485127272484726E-2</v>
      </c>
      <c r="Q48" s="36">
        <v>2.4109677881757122E-2</v>
      </c>
      <c r="R48" s="36">
        <v>1.9228469693193695E-2</v>
      </c>
    </row>
    <row r="49" spans="1:24">
      <c r="A49" s="2" t="s">
        <v>67</v>
      </c>
      <c r="B49" s="7" t="s">
        <v>68</v>
      </c>
      <c r="C49" s="8">
        <f>'TEI europe'!B348/'TEI europe'!B$376</f>
        <v>5.8435404468077476E-2</v>
      </c>
      <c r="D49" s="8">
        <f>'TEI europe'!C348/'TEI europe'!C$376</f>
        <v>7.8544627944180614E-2</v>
      </c>
      <c r="E49" s="8">
        <f>'TEI europe'!D348/'TEI europe'!D$376</f>
        <v>7.5982246762775332E-2</v>
      </c>
      <c r="F49" s="8">
        <f>'TEI europe'!E348/'TEI europe'!E$376</f>
        <v>7.5374753521375612E-2</v>
      </c>
      <c r="G49" s="34">
        <f>'TEI europe'!F348/'TEI europe'!F$376</f>
        <v>6.2775096148902684E-2</v>
      </c>
      <c r="H49" s="8">
        <f>'TEI europe'!G348/'TEI europe'!G$376</f>
        <v>6.2359228626500417E-2</v>
      </c>
      <c r="I49" s="8">
        <f>'TEI europe'!H348/'TEI europe'!H$376</f>
        <v>0.11419822189881804</v>
      </c>
      <c r="J49" s="8">
        <f>'TEI europe'!I348/'TEI europe'!I$376</f>
        <v>1.4643808805150094E-2</v>
      </c>
      <c r="K49" s="8">
        <f>'TEI europe'!J348/'TEI europe'!J$376</f>
        <v>6.6753818466659551E-2</v>
      </c>
      <c r="L49" s="8">
        <f>'TEI europe'!K348/'TEI europe'!K$376</f>
        <v>2.9152894427887655E-2</v>
      </c>
      <c r="M49" s="8">
        <f>'TEI europe'!L348/'TEI europe'!L$376</f>
        <v>0.13748754154374115</v>
      </c>
      <c r="N49" s="8">
        <f>'TEI europe'!M348/'TEI europe'!M$376</f>
        <v>4.3277205516177461E-2</v>
      </c>
      <c r="O49" s="8">
        <f>'TEI europe'!N348/'TEI europe'!N$376</f>
        <v>0.10510294958583434</v>
      </c>
      <c r="P49" s="8">
        <f>'TEI europe'!O348/'TEI europe'!O$376</f>
        <v>7.3996055875833439E-2</v>
      </c>
      <c r="Q49" s="36">
        <v>6.4716967805944978E-2</v>
      </c>
      <c r="R49" s="36">
        <v>6.352690782409999E-2</v>
      </c>
    </row>
    <row r="50" spans="1:24">
      <c r="A50" s="2">
        <v>61</v>
      </c>
      <c r="B50" s="7" t="s">
        <v>69</v>
      </c>
      <c r="C50" s="8">
        <f>'TEI europe'!B349/'TEI europe'!B$376</f>
        <v>0.14240780299886791</v>
      </c>
      <c r="D50" s="8">
        <f>'TEI europe'!C349/'TEI europe'!C$376</f>
        <v>0.17359290413610726</v>
      </c>
      <c r="E50" s="8">
        <f>'TEI europe'!D349/'TEI europe'!D$376</f>
        <v>5.1257220049208768E-2</v>
      </c>
      <c r="F50" s="8">
        <f>'TEI europe'!E349/'TEI europe'!E$376</f>
        <v>0.15054454990706254</v>
      </c>
      <c r="G50" s="34">
        <f>'TEI europe'!F349/'TEI europe'!F$376</f>
        <v>0.11010023699315555</v>
      </c>
      <c r="H50" s="8">
        <f>'TEI europe'!G349/'TEI europe'!G$376</f>
        <v>0.13189377526223697</v>
      </c>
      <c r="I50" s="8">
        <f>'TEI europe'!H349/'TEI europe'!H$376</f>
        <v>4.7708339163937949E-2</v>
      </c>
      <c r="J50" s="8">
        <f>'TEI europe'!I349/'TEI europe'!I$376</f>
        <v>4.3459806164076686E-2</v>
      </c>
      <c r="K50" s="8">
        <f>'TEI europe'!J349/'TEI europe'!J$376</f>
        <v>0.10632845353415835</v>
      </c>
      <c r="L50" s="8">
        <f>'TEI europe'!K349/'TEI europe'!K$376</f>
        <v>6.5967669105030241E-2</v>
      </c>
      <c r="M50" s="8">
        <f>'TEI europe'!L349/'TEI europe'!L$376</f>
        <v>0.12586711477706675</v>
      </c>
      <c r="N50" s="8">
        <f>'TEI europe'!M349/'TEI europe'!M$376</f>
        <v>0.15123282747155228</v>
      </c>
      <c r="O50" s="8">
        <f>'TEI europe'!N349/'TEI europe'!N$376</f>
        <v>7.1375382647513586E-2</v>
      </c>
      <c r="P50" s="8">
        <f>'TEI europe'!O349/'TEI europe'!O$376</f>
        <v>0.11189111193620035</v>
      </c>
      <c r="Q50" s="36">
        <v>0.14744523334491894</v>
      </c>
      <c r="R50" s="36">
        <v>0.16812112586658648</v>
      </c>
    </row>
    <row r="51" spans="1:24">
      <c r="A51" s="2" t="s">
        <v>70</v>
      </c>
      <c r="B51" s="7" t="s">
        <v>71</v>
      </c>
      <c r="C51" s="8">
        <f>'TEI europe'!B350/'TEI europe'!B$376</f>
        <v>0.28393961282126157</v>
      </c>
      <c r="D51" s="8">
        <f>'TEI europe'!C350/'TEI europe'!C$376</f>
        <v>0.28482638569851643</v>
      </c>
      <c r="E51" s="8">
        <f>'TEI europe'!D350/'TEI europe'!D$376</f>
        <v>0.22074515667855577</v>
      </c>
      <c r="F51" s="8">
        <f>'TEI europe'!E350/'TEI europe'!E$376</f>
        <v>0.35361466644993039</v>
      </c>
      <c r="G51" s="34">
        <f>'TEI europe'!F350/'TEI europe'!F$376</f>
        <v>0.13492605780377498</v>
      </c>
      <c r="H51" s="8">
        <f>'TEI europe'!G350/'TEI europe'!G$376</f>
        <v>0.16335761368198157</v>
      </c>
      <c r="I51" s="8">
        <f>'TEI europe'!H350/'TEI europe'!H$376</f>
        <v>0.14714813467297305</v>
      </c>
      <c r="J51" s="8">
        <f>'TEI europe'!I350/'TEI europe'!I$376</f>
        <v>0.25217534840946071</v>
      </c>
      <c r="K51" s="8">
        <f>'TEI europe'!J350/'TEI europe'!J$376</f>
        <v>0.30341831510863404</v>
      </c>
      <c r="L51" s="8">
        <f>'TEI europe'!K350/'TEI europe'!K$376</f>
        <v>0.21265149462656913</v>
      </c>
      <c r="M51" s="8">
        <f>'TEI europe'!L350/'TEI europe'!L$376</f>
        <v>0.27601126580404167</v>
      </c>
      <c r="N51" s="8">
        <f>'TEI europe'!M350/'TEI europe'!M$376</f>
        <v>7.4489364171805794E-2</v>
      </c>
      <c r="O51" s="8">
        <f>'TEI europe'!N350/'TEI europe'!N$376</f>
        <v>0.1947915082488203</v>
      </c>
      <c r="P51" s="8">
        <f>'TEI europe'!O350/'TEI europe'!O$376</f>
        <v>0.23444359613413579</v>
      </c>
      <c r="Q51" s="36">
        <v>0.14311949258400763</v>
      </c>
      <c r="R51" s="36">
        <v>0.11403529553782682</v>
      </c>
    </row>
    <row r="52" spans="1:24">
      <c r="A52" s="2">
        <v>64</v>
      </c>
      <c r="B52" s="7" t="s">
        <v>72</v>
      </c>
      <c r="C52" s="8">
        <f>'TEI europe'!B351/'TEI europe'!B$376</f>
        <v>1.5189004492666761E-2</v>
      </c>
      <c r="D52" s="8">
        <f>'TEI europe'!C351/'TEI europe'!C$376</f>
        <v>1.194223723113289E-2</v>
      </c>
      <c r="E52" s="8">
        <f>'TEI europe'!D351/'TEI europe'!D$376</f>
        <v>6.0657440979842133E-3</v>
      </c>
      <c r="F52" s="8">
        <f>'TEI europe'!E351/'TEI europe'!E$376</f>
        <v>1.563328221184087E-2</v>
      </c>
      <c r="G52" s="34">
        <f>'TEI europe'!F351/'TEI europe'!F$376</f>
        <v>1.7637353206041421E-2</v>
      </c>
      <c r="H52" s="8">
        <f>'TEI europe'!G351/'TEI europe'!G$376</f>
        <v>1.8256227648953349E-2</v>
      </c>
      <c r="I52" s="8">
        <f>'TEI europe'!H351/'TEI europe'!H$376</f>
        <v>2.7044676424766548E-2</v>
      </c>
      <c r="J52" s="8">
        <f>'TEI europe'!I351/'TEI europe'!I$376</f>
        <v>1.5492725257622563E-2</v>
      </c>
      <c r="K52" s="8">
        <f>'TEI europe'!J351/'TEI europe'!J$376</f>
        <v>2.6138774331965663E-2</v>
      </c>
      <c r="L52" s="8">
        <f>'TEI europe'!K351/'TEI europe'!K$376</f>
        <v>7.2627110990698095E-3</v>
      </c>
      <c r="M52" s="8">
        <f>'TEI europe'!L351/'TEI europe'!L$376</f>
        <v>5.5103394299408585E-3</v>
      </c>
      <c r="N52" s="8">
        <f>'TEI europe'!M351/'TEI europe'!M$376</f>
        <v>2.3215723277505061E-2</v>
      </c>
      <c r="O52" s="8">
        <f>'TEI europe'!N351/'TEI europe'!N$376</f>
        <v>2.3288359935855429E-2</v>
      </c>
      <c r="P52" s="8">
        <f>'TEI europe'!O351/'TEI europe'!O$376</f>
        <v>1.7167460753296591E-2</v>
      </c>
      <c r="Q52" s="36">
        <v>4.2825973347403942E-2</v>
      </c>
      <c r="R52" s="36">
        <v>4.2825973347403942E-2</v>
      </c>
    </row>
    <row r="53" spans="1:24">
      <c r="A53" s="2">
        <v>65</v>
      </c>
      <c r="B53" s="7" t="s">
        <v>73</v>
      </c>
      <c r="C53" s="8">
        <f>'TEI europe'!B352/'TEI europe'!B$376</f>
        <v>3.2580798844303745E-3</v>
      </c>
      <c r="D53" s="8">
        <f>'TEI europe'!C352/'TEI europe'!C$376</f>
        <v>2.6482364180336845E-3</v>
      </c>
      <c r="E53" s="8">
        <f>'TEI europe'!D352/'TEI europe'!D$376</f>
        <v>1.5502896226616397E-3</v>
      </c>
      <c r="F53" s="8">
        <f>'TEI europe'!E352/'TEI europe'!E$376</f>
        <v>3.646823517771197E-3</v>
      </c>
      <c r="G53" s="34">
        <f>'TEI europe'!F352/'TEI europe'!F$376</f>
        <v>1.4939047649057749E-2</v>
      </c>
      <c r="H53" s="8">
        <f>'TEI europe'!G352/'TEI europe'!G$376</f>
        <v>2.4316100108173703E-3</v>
      </c>
      <c r="I53" s="8">
        <f>'TEI europe'!H352/'TEI europe'!H$376</f>
        <v>1.9894022930601815E-3</v>
      </c>
      <c r="J53" s="8">
        <f>'TEI europe'!I352/'TEI europe'!I$376</f>
        <v>2.4760063197113683E-3</v>
      </c>
      <c r="K53" s="8">
        <f>'TEI europe'!J352/'TEI europe'!J$376</f>
        <v>4.3112326592224292E-3</v>
      </c>
      <c r="L53" s="8">
        <f>'TEI europe'!K352/'TEI europe'!K$376</f>
        <v>1.5768084529937687E-3</v>
      </c>
      <c r="M53" s="8">
        <f>'TEI europe'!L352/'TEI europe'!L$376</f>
        <v>4.7811853357903922E-4</v>
      </c>
      <c r="N53" s="8">
        <f>'TEI europe'!M352/'TEI europe'!M$376</f>
        <v>2.0069719810236301E-3</v>
      </c>
      <c r="O53" s="8">
        <f>'TEI europe'!N352/'TEI europe'!N$376</f>
        <v>4.7864203905867717E-3</v>
      </c>
      <c r="P53" s="8">
        <f>'TEI europe'!O352/'TEI europe'!O$376</f>
        <v>5.2325854912257689E-3</v>
      </c>
      <c r="Q53" s="36"/>
      <c r="R53" s="36"/>
    </row>
    <row r="54" spans="1:24">
      <c r="A54" s="2">
        <v>66</v>
      </c>
      <c r="B54" s="7" t="s">
        <v>74</v>
      </c>
      <c r="C54" s="8">
        <f>'TEI europe'!B353/'TEI europe'!B$376</f>
        <v>1.7299584543587068E-2</v>
      </c>
      <c r="D54" s="8">
        <f>'TEI europe'!C353/'TEI europe'!C$376</f>
        <v>0</v>
      </c>
      <c r="E54" s="8">
        <f>'TEI europe'!D353/'TEI europe'!D$376</f>
        <v>4.6500481746960566E-3</v>
      </c>
      <c r="F54" s="8">
        <f>'TEI europe'!E353/'TEI europe'!E$376</f>
        <v>0</v>
      </c>
      <c r="G54" s="34">
        <f>'TEI europe'!F353/'TEI europe'!F$376</f>
        <v>1.1190940360315836E-2</v>
      </c>
      <c r="H54" s="8">
        <f>'TEI europe'!G353/'TEI europe'!G$376</f>
        <v>1.7528430071676569E-2</v>
      </c>
      <c r="I54" s="8">
        <f>'TEI europe'!H353/'TEI europe'!H$376</f>
        <v>0</v>
      </c>
      <c r="J54" s="8">
        <f>'TEI europe'!I353/'TEI europe'!I$376</f>
        <v>4.9520126394227365E-4</v>
      </c>
      <c r="K54" s="8">
        <f>'TEI europe'!J353/'TEI europe'!J$376</f>
        <v>4.1420910117376784E-4</v>
      </c>
      <c r="L54" s="8">
        <f>'TEI europe'!K353/'TEI europe'!K$376</f>
        <v>4.6807549896143771E-3</v>
      </c>
      <c r="M54" s="8">
        <f>'TEI europe'!L353/'TEI europe'!L$376</f>
        <v>1.7236530868974991E-3</v>
      </c>
      <c r="N54" s="8">
        <f>'TEI europe'!M353/'TEI europe'!M$376</f>
        <v>4.9290632757826624E-3</v>
      </c>
      <c r="O54" s="8">
        <f>'TEI europe'!N353/'TEI europe'!N$376</f>
        <v>9.0065501917847186E-3</v>
      </c>
      <c r="P54" s="8">
        <f>'TEI europe'!O353/'TEI europe'!O$376</f>
        <v>6.6578238839618215E-3</v>
      </c>
      <c r="Q54" s="36"/>
      <c r="R54" s="36"/>
    </row>
    <row r="55" spans="1:24">
      <c r="A55" s="2">
        <v>68</v>
      </c>
      <c r="B55" s="7" t="s">
        <v>75</v>
      </c>
      <c r="C55" s="8">
        <f>'TEI europe'!B354/'TEI europe'!B$376</f>
        <v>1.8662240595880276E-2</v>
      </c>
      <c r="D55" s="8">
        <f>'TEI europe'!C354/'TEI europe'!C$376</f>
        <v>5.5281935226453159E-2</v>
      </c>
      <c r="E55" s="8">
        <f>'TEI europe'!D354/'TEI europe'!D$376</f>
        <v>3.7825753683681823E-2</v>
      </c>
      <c r="F55" s="8">
        <f>'TEI europe'!E354/'TEI europe'!E$376</f>
        <v>5.6546966987766178E-2</v>
      </c>
      <c r="G55" s="34">
        <f>'TEI europe'!F354/'TEI europe'!F$376</f>
        <v>4.1474009529479862E-2</v>
      </c>
      <c r="H55" s="8">
        <f>'TEI europe'!G354/'TEI europe'!G$376</f>
        <v>6.5518636214594569E-2</v>
      </c>
      <c r="I55" s="8">
        <f>'TEI europe'!H354/'TEI europe'!H$376</f>
        <v>5.6232683104307193E-2</v>
      </c>
      <c r="J55" s="8">
        <f>'TEI europe'!I354/'TEI europe'!I$376</f>
        <v>2.4995873322800483E-2</v>
      </c>
      <c r="K55" s="8">
        <f>'TEI europe'!J354/'TEI europe'!J$376</f>
        <v>5.1815228160806345E-2</v>
      </c>
      <c r="L55" s="8">
        <f>'TEI europe'!K354/'TEI europe'!K$376</f>
        <v>3.4743068725729256E-2</v>
      </c>
      <c r="M55" s="8">
        <f>'TEI europe'!L354/'TEI europe'!L$376</f>
        <v>3.5917371660791543E-2</v>
      </c>
      <c r="N55" s="8">
        <f>'TEI europe'!M354/'TEI europe'!M$376</f>
        <v>4.0813422748428307E-2</v>
      </c>
      <c r="O55" s="8">
        <f>'TEI europe'!N354/'TEI europe'!N$376</f>
        <v>4.3056280041010336E-2</v>
      </c>
      <c r="P55" s="8">
        <f>'TEI europe'!O354/'TEI europe'!O$376</f>
        <v>4.6320149938970566E-2</v>
      </c>
      <c r="Q55" s="36">
        <v>3.2495389636377721E-2</v>
      </c>
      <c r="R55" s="36">
        <v>3.0447958728443594E-2</v>
      </c>
      <c r="T55"/>
      <c r="U55"/>
      <c r="V55"/>
      <c r="W55"/>
      <c r="X55"/>
    </row>
    <row r="56" spans="1:24">
      <c r="A56" s="3"/>
      <c r="B56" s="7" t="s">
        <v>76</v>
      </c>
      <c r="C56" s="8">
        <f>'TEI europe'!B355/'TEI europe'!B$376</f>
        <v>0</v>
      </c>
      <c r="D56" s="8">
        <f>'TEI europe'!C355/'TEI europe'!C$376</f>
        <v>0</v>
      </c>
      <c r="E56" s="8">
        <f>'TEI europe'!D355/'TEI europe'!D$376</f>
        <v>0</v>
      </c>
      <c r="F56" s="8">
        <f>'TEI europe'!E355/'TEI europe'!E$376</f>
        <v>0</v>
      </c>
      <c r="G56" s="34">
        <f>'TEI europe'!F355/'TEI europe'!F$376</f>
        <v>0</v>
      </c>
      <c r="H56" s="8">
        <f>'TEI europe'!G355/'TEI europe'!G$376</f>
        <v>0</v>
      </c>
      <c r="I56" s="8">
        <f>'TEI europe'!H355/'TEI europe'!H$376</f>
        <v>0</v>
      </c>
      <c r="J56" s="8">
        <f>'TEI europe'!I355/'TEI europe'!I$376</f>
        <v>0</v>
      </c>
      <c r="K56" s="8">
        <f>'TEI europe'!J355/'TEI europe'!J$376</f>
        <v>0</v>
      </c>
      <c r="L56" s="8">
        <f>'TEI europe'!K355/'TEI europe'!K$376</f>
        <v>0</v>
      </c>
      <c r="M56" s="8">
        <f>'TEI europe'!L355/'TEI europe'!L$376</f>
        <v>0</v>
      </c>
      <c r="N56" s="8">
        <f>'TEI europe'!M355/'TEI europe'!M$376</f>
        <v>0</v>
      </c>
      <c r="O56" s="8">
        <f>'TEI europe'!N355/'TEI europe'!N$376</f>
        <v>0</v>
      </c>
      <c r="P56" s="8">
        <f>'TEI europe'!O355/'TEI europe'!O$376</f>
        <v>0</v>
      </c>
      <c r="Q56" s="36"/>
      <c r="R56" s="36"/>
      <c r="T56"/>
      <c r="U56"/>
      <c r="V56"/>
      <c r="W56"/>
      <c r="X56"/>
    </row>
    <row r="57" spans="1:24">
      <c r="A57" s="2" t="s">
        <v>77</v>
      </c>
      <c r="B57" s="7" t="s">
        <v>78</v>
      </c>
      <c r="C57" s="8">
        <f>'TEI europe'!B356/'TEI europe'!B$376</f>
        <v>9.4873646949136053E-2</v>
      </c>
      <c r="D57" s="8">
        <f>'TEI europe'!C356/'TEI europe'!C$376</f>
        <v>2.7289170047237792E-2</v>
      </c>
      <c r="E57" s="8">
        <f>'TEI europe'!D356/'TEI europe'!D$376</f>
        <v>7.2055229375567312E-2</v>
      </c>
      <c r="F57" s="8">
        <f>'TEI europe'!E356/'TEI europe'!E$376</f>
        <v>2.453831638314263E-2</v>
      </c>
      <c r="G57" s="34">
        <f>'TEI europe'!F356/'TEI europe'!F$376</f>
        <v>9.7129671244554058E-2</v>
      </c>
      <c r="H57" s="8">
        <f>'TEI europe'!G356/'TEI europe'!G$376</f>
        <v>7.8113364815047492E-2</v>
      </c>
      <c r="I57" s="8">
        <f>'TEI europe'!H356/'TEI europe'!H$376</f>
        <v>7.278227123039753E-2</v>
      </c>
      <c r="J57" s="8">
        <f>'TEI europe'!I356/'TEI europe'!I$376</f>
        <v>0.12014525903742307</v>
      </c>
      <c r="K57" s="8">
        <f>'TEI europe'!J356/'TEI europe'!J$376</f>
        <v>4.3161941475486486E-2</v>
      </c>
      <c r="L57" s="8">
        <f>'TEI europe'!K356/'TEI europe'!K$376</f>
        <v>6.3790300731509084E-2</v>
      </c>
      <c r="M57" s="8">
        <f>'TEI europe'!L356/'TEI europe'!L$376</f>
        <v>9.3329546543299433E-2</v>
      </c>
      <c r="N57" s="8">
        <f>'TEI europe'!M356/'TEI europe'!M$376</f>
        <v>5.4002523692379123E-2</v>
      </c>
      <c r="O57" s="8">
        <f>'TEI europe'!N356/'TEI europe'!N$376</f>
        <v>9.9849971914127381E-2</v>
      </c>
      <c r="P57" s="8">
        <f>'TEI europe'!O356/'TEI europe'!O$376</f>
        <v>7.3917333469695382E-2</v>
      </c>
      <c r="Q57" s="36">
        <v>7.7338754049338043E-2</v>
      </c>
      <c r="R57" s="36">
        <v>8.3268601384448152E-2</v>
      </c>
      <c r="T57"/>
      <c r="U57"/>
      <c r="V57"/>
      <c r="W57"/>
      <c r="X57"/>
    </row>
    <row r="58" spans="1:24">
      <c r="A58" s="2">
        <v>71</v>
      </c>
      <c r="B58" s="7" t="s">
        <v>79</v>
      </c>
      <c r="C58" s="8">
        <f>'TEI europe'!B357/'TEI europe'!B$376</f>
        <v>2.0352753743462071E-2</v>
      </c>
      <c r="D58" s="8">
        <f>'TEI europe'!C357/'TEI europe'!C$376</f>
        <v>3.2473621475888337E-4</v>
      </c>
      <c r="E58" s="8">
        <f>'TEI europe'!D357/'TEI europe'!D$376</f>
        <v>3.4368993550992134E-2</v>
      </c>
      <c r="F58" s="8">
        <f>'TEI europe'!E357/'TEI europe'!E$376</f>
        <v>6.7353155279766489E-3</v>
      </c>
      <c r="G58" s="34">
        <f>'TEI europe'!F357/'TEI europe'!F$376</f>
        <v>1.3920652900388244E-2</v>
      </c>
      <c r="H58" s="8">
        <f>'TEI europe'!G357/'TEI europe'!G$376</f>
        <v>3.7376619158083761E-2</v>
      </c>
      <c r="I58" s="8">
        <f>'TEI europe'!H357/'TEI europe'!H$376</f>
        <v>1.0019310962469566E-2</v>
      </c>
      <c r="J58" s="8">
        <f>'TEI europe'!I357/'TEI europe'!I$376</f>
        <v>1.4620227792581414E-3</v>
      </c>
      <c r="K58" s="8">
        <f>'TEI europe'!J357/'TEI europe'!J$376</f>
        <v>5.2148249271187436E-3</v>
      </c>
      <c r="L58" s="8">
        <f>'TEI europe'!K357/'TEI europe'!K$376</f>
        <v>3.2531382642463656E-2</v>
      </c>
      <c r="M58" s="8">
        <f>'TEI europe'!L357/'TEI europe'!L$376</f>
        <v>1.3831530564123876E-2</v>
      </c>
      <c r="N58" s="8">
        <f>'TEI europe'!M357/'TEI europe'!M$376</f>
        <v>3.2673204303007831E-3</v>
      </c>
      <c r="O58" s="8">
        <f>'TEI europe'!N357/'TEI europe'!N$376</f>
        <v>2.6209913413001275E-3</v>
      </c>
      <c r="P58" s="8">
        <f>'TEI europe'!O357/'TEI europe'!O$376</f>
        <v>1.2176983122972633E-2</v>
      </c>
      <c r="Q58" s="36">
        <v>1.0886301055593517E-2</v>
      </c>
      <c r="R58" s="36">
        <v>1.2832746927621914E-2</v>
      </c>
      <c r="T58"/>
      <c r="U58"/>
      <c r="V58"/>
      <c r="W58"/>
      <c r="X58"/>
    </row>
    <row r="59" spans="1:24">
      <c r="A59" s="2">
        <v>72</v>
      </c>
      <c r="B59" s="7" t="s">
        <v>80</v>
      </c>
      <c r="C59" s="8">
        <f>'TEI europe'!B358/'TEI europe'!B$376</f>
        <v>0</v>
      </c>
      <c r="D59" s="8">
        <f>'TEI europe'!C358/'TEI europe'!C$376</f>
        <v>3.7634158222056638E-3</v>
      </c>
      <c r="E59" s="8">
        <f>'TEI europe'!D358/'TEI europe'!D$376</f>
        <v>1.5593172488391295E-5</v>
      </c>
      <c r="F59" s="8">
        <f>'TEI europe'!E358/'TEI europe'!E$376</f>
        <v>0</v>
      </c>
      <c r="G59" s="34">
        <f>'TEI europe'!F358/'TEI europe'!F$376</f>
        <v>0</v>
      </c>
      <c r="H59" s="8">
        <f>'TEI europe'!G358/'TEI europe'!G$376</f>
        <v>1.5030935227547827E-3</v>
      </c>
      <c r="I59" s="8">
        <f>'TEI europe'!H358/'TEI europe'!H$376</f>
        <v>6.0871512132322086E-3</v>
      </c>
      <c r="J59" s="8">
        <f>'TEI europe'!I358/'TEI europe'!I$376</f>
        <v>0</v>
      </c>
      <c r="K59" s="8">
        <f>'TEI europe'!J358/'TEI europe'!J$376</f>
        <v>0</v>
      </c>
      <c r="L59" s="8">
        <f>'TEI europe'!K358/'TEI europe'!K$376</f>
        <v>1.3181612932357986E-2</v>
      </c>
      <c r="M59" s="8">
        <f>'TEI europe'!L358/'TEI europe'!L$376</f>
        <v>0</v>
      </c>
      <c r="N59" s="8">
        <f>'TEI europe'!M358/'TEI europe'!M$376</f>
        <v>1.3487151260535668E-3</v>
      </c>
      <c r="O59" s="8">
        <f>'TEI europe'!N358/'TEI europe'!N$376</f>
        <v>0</v>
      </c>
      <c r="P59" s="8">
        <f>'TEI europe'!O358/'TEI europe'!O$376</f>
        <v>5.6606852637827569E-4</v>
      </c>
      <c r="Q59" s="36"/>
      <c r="R59" s="36"/>
      <c r="T59"/>
      <c r="U59"/>
      <c r="V59"/>
      <c r="W59"/>
      <c r="X59"/>
    </row>
    <row r="60" spans="1:24">
      <c r="A60" s="2">
        <v>73</v>
      </c>
      <c r="B60" s="7" t="s">
        <v>81</v>
      </c>
      <c r="C60" s="8">
        <f>'TEI europe'!B359/'TEI europe'!B$376</f>
        <v>1.4400098357128591E-2</v>
      </c>
      <c r="D60" s="8">
        <f>'TEI europe'!C359/'TEI europe'!C$376</f>
        <v>2.6916604467514423E-2</v>
      </c>
      <c r="E60" s="8">
        <f>'TEI europe'!D359/'TEI europe'!D$376</f>
        <v>1.4147110913415216E-2</v>
      </c>
      <c r="F60" s="8">
        <f>'TEI europe'!E359/'TEI europe'!E$376</f>
        <v>1.0346801608560141E-2</v>
      </c>
      <c r="G60" s="34">
        <f>'TEI europe'!F359/'TEI europe'!F$376</f>
        <v>1.7391383665217731E-2</v>
      </c>
      <c r="H60" s="8">
        <f>'TEI europe'!G359/'TEI europe'!G$376</f>
        <v>1.4384344537840876E-2</v>
      </c>
      <c r="I60" s="8">
        <f>'TEI europe'!H359/'TEI europe'!H$376</f>
        <v>2.5106583452277672E-2</v>
      </c>
      <c r="J60" s="8">
        <f>'TEI europe'!I359/'TEI europe'!I$376</f>
        <v>5.5203150423279175E-2</v>
      </c>
      <c r="K60" s="8">
        <f>'TEI europe'!J359/'TEI europe'!J$376</f>
        <v>5.5301049580303185E-2</v>
      </c>
      <c r="L60" s="8">
        <f>'TEI europe'!K359/'TEI europe'!K$376</f>
        <v>6.9992775219001171E-2</v>
      </c>
      <c r="M60" s="8">
        <f>'TEI europe'!L359/'TEI europe'!L$376</f>
        <v>2.1120271852536673E-2</v>
      </c>
      <c r="N60" s="8">
        <f>'TEI europe'!M359/'TEI europe'!M$376</f>
        <v>1.7989358555279722E-2</v>
      </c>
      <c r="O60" s="8">
        <f>'TEI europe'!N359/'TEI europe'!N$376</f>
        <v>7.2608280939291225E-2</v>
      </c>
      <c r="P60" s="8">
        <f>'TEI europe'!O359/'TEI europe'!O$376</f>
        <v>3.0394585833613097E-2</v>
      </c>
      <c r="Q60" s="36">
        <v>1.6992617164414227E-2</v>
      </c>
      <c r="R60" s="36">
        <v>1.4676870900660794E-2</v>
      </c>
      <c r="T60"/>
      <c r="U60"/>
      <c r="V60"/>
      <c r="W60"/>
      <c r="X60"/>
    </row>
    <row r="61" spans="1:24">
      <c r="A61" s="2" t="s">
        <v>82</v>
      </c>
      <c r="B61" s="7" t="s">
        <v>83</v>
      </c>
      <c r="C61" s="8">
        <f>'TEI europe'!B360/'TEI europe'!B$376</f>
        <v>6.0756017970667042E-3</v>
      </c>
      <c r="D61" s="8">
        <f>'TEI europe'!C360/'TEI europe'!C$376</f>
        <v>1.3442568890018892E-2</v>
      </c>
      <c r="E61" s="8">
        <f>'TEI europe'!D360/'TEI europe'!D$376</f>
        <v>2.4509184378595662E-2</v>
      </c>
      <c r="F61" s="8">
        <f>'TEI europe'!E360/'TEI europe'!E$376</f>
        <v>1.5718092061091361E-2</v>
      </c>
      <c r="G61" s="34">
        <f>'TEI europe'!F360/'TEI europe'!F$376</f>
        <v>5.1278378230462168E-3</v>
      </c>
      <c r="H61" s="8">
        <f>'TEI europe'!G360/'TEI europe'!G$376</f>
        <v>2.3997401379597764E-2</v>
      </c>
      <c r="I61" s="8">
        <f>'TEI europe'!H360/'TEI europe'!H$376</f>
        <v>2.4628473874226866E-2</v>
      </c>
      <c r="J61" s="8">
        <f>'TEI europe'!I360/'TEI europe'!I$376</f>
        <v>1.174334425920249E-2</v>
      </c>
      <c r="K61" s="8">
        <f>'TEI europe'!J360/'TEI europe'!J$376</f>
        <v>4.3849032434602319E-3</v>
      </c>
      <c r="L61" s="8">
        <f>'TEI europe'!K360/'TEI europe'!K$376</f>
        <v>2.3124717781992234E-2</v>
      </c>
      <c r="M61" s="8">
        <f>'TEI europe'!L360/'TEI europe'!L$376</f>
        <v>1.0516741303344278E-2</v>
      </c>
      <c r="N61" s="8">
        <f>'TEI europe'!M360/'TEI europe'!M$376</f>
        <v>1.9450404202659238E-2</v>
      </c>
      <c r="O61" s="8">
        <f>'TEI europe'!N360/'TEI europe'!N$376</f>
        <v>1.6591730464361205E-2</v>
      </c>
      <c r="P61" s="8">
        <f>'TEI europe'!O360/'TEI europe'!O$376</f>
        <v>1.4282353935119823E-2</v>
      </c>
      <c r="Q61" s="36">
        <v>1.4180231911733183E-2</v>
      </c>
      <c r="R61" s="36">
        <v>1.5419631226060288E-2</v>
      </c>
      <c r="T61"/>
      <c r="U61"/>
      <c r="V61"/>
      <c r="W61"/>
      <c r="X61"/>
    </row>
    <row r="62" spans="1:24">
      <c r="A62" s="2">
        <v>77</v>
      </c>
      <c r="B62" s="7" t="s">
        <v>84</v>
      </c>
      <c r="C62" s="8">
        <f>'TEI europe'!B361/'TEI europe'!B$376</f>
        <v>6.0120794848545392E-2</v>
      </c>
      <c r="D62" s="8">
        <f>'TEI europe'!C361/'TEI europe'!C$376</f>
        <v>2.0128610645054508E-2</v>
      </c>
      <c r="E62" s="8">
        <f>'TEI europe'!D361/'TEI europe'!D$376</f>
        <v>2.0999079182129898E-2</v>
      </c>
      <c r="F62" s="8">
        <f>'TEI europe'!E361/'TEI europe'!E$376</f>
        <v>1.9470927890425673E-2</v>
      </c>
      <c r="G62" s="34">
        <f>'TEI europe'!F361/'TEI europe'!F$376</f>
        <v>3.7048734516253685E-2</v>
      </c>
      <c r="H62" s="8">
        <f>'TEI europe'!G361/'TEI europe'!G$376</f>
        <v>6.0358168340345728E-2</v>
      </c>
      <c r="I62" s="8">
        <f>'TEI europe'!H361/'TEI europe'!H$376</f>
        <v>9.667842116556119E-2</v>
      </c>
      <c r="J62" s="8">
        <f>'TEI europe'!I361/'TEI europe'!I$376</f>
        <v>0.20343339542999977</v>
      </c>
      <c r="K62" s="8">
        <f>'TEI europe'!J361/'TEI europe'!J$376</f>
        <v>1.9463317311234157E-2</v>
      </c>
      <c r="L62" s="8">
        <f>'TEI europe'!K361/'TEI europe'!K$376</f>
        <v>5.2672265871940759E-2</v>
      </c>
      <c r="M62" s="8">
        <f>'TEI europe'!L361/'TEI europe'!L$376</f>
        <v>2.7453398218922915E-2</v>
      </c>
      <c r="N62" s="8">
        <f>'TEI europe'!M361/'TEI europe'!M$376</f>
        <v>2.7326271487892639E-2</v>
      </c>
      <c r="O62" s="8">
        <f>'TEI europe'!N361/'TEI europe'!N$376</f>
        <v>1.1760843613404896E-2</v>
      </c>
      <c r="P62" s="8">
        <f>'TEI europe'!O361/'TEI europe'!O$376</f>
        <v>4.3039083291276023E-2</v>
      </c>
      <c r="Q62" s="36">
        <v>7.1882782244074114E-2</v>
      </c>
      <c r="R62" s="36">
        <v>7.7566287099540276E-2</v>
      </c>
      <c r="T62"/>
      <c r="U62"/>
      <c r="V62"/>
      <c r="W62"/>
      <c r="X62"/>
    </row>
    <row r="63" spans="1:24">
      <c r="A63" s="2">
        <v>78</v>
      </c>
      <c r="B63" s="7" t="s">
        <v>85</v>
      </c>
      <c r="C63" s="8">
        <f>'TEI europe'!B362/'TEI europe'!B$376</f>
        <v>1.7145901530170538E-2</v>
      </c>
      <c r="D63" s="8">
        <f>'TEI europe'!C362/'TEI europe'!C$376</f>
        <v>6.1636947429234562E-3</v>
      </c>
      <c r="E63" s="8">
        <f>'TEI europe'!D362/'TEI europe'!D$376</f>
        <v>2.0449214678591888E-2</v>
      </c>
      <c r="F63" s="8">
        <f>'TEI europe'!E362/'TEI europe'!E$376</f>
        <v>6.7777204526018953E-3</v>
      </c>
      <c r="G63" s="34">
        <f>'TEI europe'!F362/'TEI europe'!F$376</f>
        <v>3.6494292428657427E-3</v>
      </c>
      <c r="H63" s="8">
        <f>'TEI europe'!G362/'TEI europe'!G$376</f>
        <v>1.0365369705847203E-2</v>
      </c>
      <c r="I63" s="8">
        <f>'TEI europe'!H362/'TEI europe'!H$376</f>
        <v>2.7466812198557747E-2</v>
      </c>
      <c r="J63" s="8">
        <f>'TEI europe'!I362/'TEI europe'!I$376</f>
        <v>1.7284882212842221E-2</v>
      </c>
      <c r="K63" s="8">
        <f>'TEI europe'!J362/'TEI europe'!J$376</f>
        <v>3.9021353945059775E-2</v>
      </c>
      <c r="L63" s="8">
        <f>'TEI europe'!K362/'TEI europe'!K$376</f>
        <v>1.2926939402149371E-2</v>
      </c>
      <c r="M63" s="8">
        <f>'TEI europe'!L362/'TEI europe'!L$376</f>
        <v>2.4570999824555073E-2</v>
      </c>
      <c r="N63" s="8">
        <f>'TEI europe'!M362/'TEI europe'!M$376</f>
        <v>1.786953933253204E-2</v>
      </c>
      <c r="O63" s="8">
        <f>'TEI europe'!N362/'TEI europe'!N$376</f>
        <v>2.0423046314494247E-2</v>
      </c>
      <c r="P63" s="8">
        <f>'TEI europe'!O362/'TEI europe'!O$376</f>
        <v>1.2914440963753632E-2</v>
      </c>
      <c r="Q63" s="36">
        <v>5.0586469795536482E-3</v>
      </c>
      <c r="R63" s="36">
        <v>5.1326022401756103E-3</v>
      </c>
      <c r="T63"/>
      <c r="U63"/>
      <c r="V63"/>
      <c r="W63"/>
      <c r="X63"/>
    </row>
    <row r="64" spans="1:24">
      <c r="A64" s="2">
        <v>79</v>
      </c>
      <c r="B64" s="7" t="s">
        <v>86</v>
      </c>
      <c r="C64" s="8">
        <f>'TEI europe'!B363/'TEI europe'!B$376</f>
        <v>4.4055797179404433E-4</v>
      </c>
      <c r="D64" s="8">
        <f>'TEI europe'!C363/'TEI europe'!C$376</f>
        <v>7.6778717442991805E-5</v>
      </c>
      <c r="E64" s="8">
        <f>'TEI europe'!D363/'TEI europe'!D$376</f>
        <v>9.5397387897400224E-3</v>
      </c>
      <c r="F64" s="8">
        <f>'TEI europe'!E363/'TEI europe'!E$376</f>
        <v>8.8343592969263496E-4</v>
      </c>
      <c r="G64" s="34">
        <f>'TEI europe'!F363/'TEI europe'!F$376</f>
        <v>1.0416131124050742E-3</v>
      </c>
      <c r="H64" s="8">
        <f>'TEI europe'!G363/'TEI europe'!G$376</f>
        <v>1.5168833715873955E-3</v>
      </c>
      <c r="I64" s="8">
        <f>'TEI europe'!H363/'TEI europe'!H$376</f>
        <v>1.1777821312958872E-3</v>
      </c>
      <c r="J64" s="8">
        <f>'TEI europe'!I363/'TEI europe'!I$376</f>
        <v>2.5939113825547671E-4</v>
      </c>
      <c r="K64" s="8">
        <f>'TEI europe'!J363/'TEI europe'!J$376</f>
        <v>3.1122063137194173E-4</v>
      </c>
      <c r="L64" s="8">
        <f>'TEI europe'!K363/'TEI europe'!K$376</f>
        <v>1.3727083897769349E-4</v>
      </c>
      <c r="M64" s="8">
        <f>'TEI europe'!L363/'TEI europe'!L$376</f>
        <v>2.9312367871927691E-3</v>
      </c>
      <c r="N64" s="8">
        <f>'TEI europe'!M363/'TEI europe'!M$376</f>
        <v>6.7398312795569678E-4</v>
      </c>
      <c r="O64" s="8">
        <f>'TEI europe'!N363/'TEI europe'!N$376</f>
        <v>6.4413122023264813E-4</v>
      </c>
      <c r="P64" s="8">
        <f>'TEI europe'!O363/'TEI europe'!O$376</f>
        <v>1.1402476305240527E-3</v>
      </c>
      <c r="Q64" s="36">
        <v>0</v>
      </c>
      <c r="R64" s="36">
        <v>0</v>
      </c>
      <c r="T64"/>
      <c r="U64"/>
      <c r="V64"/>
      <c r="W64"/>
      <c r="X64"/>
    </row>
    <row r="65" spans="1:26">
      <c r="A65" s="2" t="s">
        <v>87</v>
      </c>
      <c r="B65" s="7" t="s">
        <v>88</v>
      </c>
      <c r="C65" s="8">
        <f>'TEI europe'!B364/'TEI europe'!B$376</f>
        <v>3.4045910238874634E-2</v>
      </c>
      <c r="D65" s="8">
        <f>'TEI europe'!C364/'TEI europe'!C$376</f>
        <v>1.4327412141861897E-2</v>
      </c>
      <c r="E65" s="8">
        <f>'TEI europe'!D364/'TEI europe'!D$376</f>
        <v>7.6685580911330653E-2</v>
      </c>
      <c r="F65" s="8">
        <f>'TEI europe'!E364/'TEI europe'!E$376</f>
        <v>4.0461365579922678E-2</v>
      </c>
      <c r="G65" s="34">
        <f>'TEI europe'!F364/'TEI europe'!F$376</f>
        <v>3.911268120689055E-2</v>
      </c>
      <c r="H65" s="8">
        <f>'TEI europe'!G364/'TEI europe'!G$376</f>
        <v>4.9900866308947772E-2</v>
      </c>
      <c r="I65" s="8">
        <f>'TEI europe'!H364/'TEI europe'!H$376</f>
        <v>2.9381582752605117E-2</v>
      </c>
      <c r="J65" s="8">
        <f>'TEI europe'!I364/'TEI europe'!I$376</f>
        <v>2.1718112575754001E-2</v>
      </c>
      <c r="K65" s="8">
        <f>'TEI europe'!J364/'TEI europe'!J$376</f>
        <v>1.7196819234938498E-2</v>
      </c>
      <c r="L65" s="8">
        <f>'TEI europe'!K364/'TEI europe'!K$376</f>
        <v>1.5385171136999908E-2</v>
      </c>
      <c r="M65" s="8">
        <f>'TEI europe'!L364/'TEI europe'!L$376</f>
        <v>2.1362597381266713E-2</v>
      </c>
      <c r="N65" s="8">
        <f>'TEI europe'!M364/'TEI europe'!M$376</f>
        <v>3.8589278426174503E-2</v>
      </c>
      <c r="O65" s="8">
        <f>'TEI europe'!N364/'TEI europe'!N$376</f>
        <v>6.1980115805452519E-2</v>
      </c>
      <c r="P65" s="8">
        <f>'TEI europe'!O364/'TEI europe'!O$376</f>
        <v>4.1773263996193723E-2</v>
      </c>
      <c r="Q65" s="36">
        <v>4.75224160506897E-2</v>
      </c>
      <c r="R65" s="36">
        <v>4.9397737484484922E-2</v>
      </c>
      <c r="T65"/>
      <c r="U65"/>
      <c r="V65"/>
      <c r="W65"/>
      <c r="X65"/>
    </row>
    <row r="66" spans="1:26">
      <c r="A66" s="2">
        <v>84</v>
      </c>
      <c r="B66" s="7" t="s">
        <v>89</v>
      </c>
      <c r="C66" s="8">
        <f>'TEI europe'!B365/'TEI europe'!B$376</f>
        <v>1.5317073670513867E-3</v>
      </c>
      <c r="D66" s="8">
        <f>'TEI europe'!C365/'TEI europe'!C$376</f>
        <v>8.2190987688973195E-4</v>
      </c>
      <c r="E66" s="8">
        <f>'TEI europe'!D365/'TEI europe'!D$376</f>
        <v>8.545058523638429E-3</v>
      </c>
      <c r="F66" s="8">
        <f>'TEI europe'!E365/'TEI europe'!E$376</f>
        <v>5.7953396987836855E-3</v>
      </c>
      <c r="G66" s="34">
        <f>'TEI europe'!F365/'TEI europe'!F$376</f>
        <v>0</v>
      </c>
      <c r="H66" s="8">
        <f>'TEI europe'!G365/'TEI europe'!G$376</f>
        <v>1.291649173988055E-3</v>
      </c>
      <c r="I66" s="8">
        <f>'TEI europe'!H365/'TEI europe'!H$376</f>
        <v>1.967712443909584E-2</v>
      </c>
      <c r="J66" s="8">
        <f>'TEI europe'!I365/'TEI europe'!I$376</f>
        <v>6.2018063055627607E-3</v>
      </c>
      <c r="K66" s="8">
        <f>'TEI europe'!J365/'TEI europe'!J$376</f>
        <v>8.2541123972558461E-4</v>
      </c>
      <c r="L66" s="8">
        <f>'TEI europe'!K365/'TEI europe'!K$376</f>
        <v>1.420572563894157E-2</v>
      </c>
      <c r="M66" s="8">
        <f>'TEI europe'!L365/'TEI europe'!L$376</f>
        <v>3.715450725483438E-3</v>
      </c>
      <c r="N66" s="8">
        <f>'TEI europe'!M365/'TEI europe'!M$376</f>
        <v>1.5926970183735289E-2</v>
      </c>
      <c r="O66" s="8">
        <f>'TEI europe'!N365/'TEI europe'!N$376</f>
        <v>8.4388973913561275E-4</v>
      </c>
      <c r="P66" s="8">
        <f>'TEI europe'!O365/'TEI europe'!O$376</f>
        <v>3.5205421280928803E-3</v>
      </c>
      <c r="Q66" s="36"/>
      <c r="R66" s="36"/>
      <c r="T66"/>
      <c r="U66"/>
      <c r="V66"/>
      <c r="W66"/>
      <c r="X66"/>
    </row>
    <row r="67" spans="1:26">
      <c r="A67" s="2">
        <v>85</v>
      </c>
      <c r="B67" s="7" t="s">
        <v>90</v>
      </c>
      <c r="C67" s="8">
        <f>'TEI europe'!B366/'TEI europe'!B$376</f>
        <v>2.0747206811231158E-3</v>
      </c>
      <c r="D67" s="8">
        <f>'TEI europe'!C366/'TEI europe'!C$376</f>
        <v>2.8773139028635945E-3</v>
      </c>
      <c r="E67" s="8">
        <f>'TEI europe'!D366/'TEI europe'!D$376</f>
        <v>2.8190814472433727E-3</v>
      </c>
      <c r="F67" s="8">
        <f>'TEI europe'!E366/'TEI europe'!E$376</f>
        <v>7.1169598496038673E-3</v>
      </c>
      <c r="G67" s="34">
        <f>'TEI europe'!F366/'TEI europe'!F$376</f>
        <v>1.8307576152086915E-2</v>
      </c>
      <c r="H67" s="8">
        <f>'TEI europe'!G366/'TEI europe'!G$376</f>
        <v>3.9852663126250668E-3</v>
      </c>
      <c r="I67" s="8">
        <f>'TEI europe'!H366/'TEI europe'!H$376</f>
        <v>3.1765133917326695E-3</v>
      </c>
      <c r="J67" s="8">
        <f>'TEI europe'!I366/'TEI europe'!I$376</f>
        <v>2.3345202442992901E-3</v>
      </c>
      <c r="K67" s="8">
        <f>'TEI europe'!J366/'TEI europe'!J$376</f>
        <v>1.3598988457773976E-3</v>
      </c>
      <c r="L67" s="8">
        <f>'TEI europe'!K366/'TEI europe'!K$376</f>
        <v>3.1454890273638577E-3</v>
      </c>
      <c r="M67" s="8">
        <f>'TEI europe'!L366/'TEI europe'!L$376</f>
        <v>2.8276496227934065E-3</v>
      </c>
      <c r="N67" s="8">
        <f>'TEI europe'!M366/'TEI europe'!M$376</f>
        <v>1.9193541743893899E-3</v>
      </c>
      <c r="O67" s="8">
        <f>'TEI europe'!N366/'TEI europe'!N$376</f>
        <v>7.0519719512962854E-3</v>
      </c>
      <c r="P67" s="8">
        <f>'TEI europe'!O366/'TEI europe'!O$376</f>
        <v>7.3597623743004957E-3</v>
      </c>
      <c r="Q67" s="36">
        <v>1.7001164578821133E-2</v>
      </c>
      <c r="R67" s="36">
        <v>2.079156550216682E-2</v>
      </c>
      <c r="T67"/>
      <c r="U67"/>
      <c r="V67"/>
      <c r="W67"/>
      <c r="X67"/>
    </row>
    <row r="68" spans="1:26">
      <c r="A68" s="2">
        <v>86</v>
      </c>
      <c r="B68" s="7" t="s">
        <v>91</v>
      </c>
      <c r="C68" s="8">
        <f>'TEI europe'!B367/'TEI europe'!B$376</f>
        <v>1.3319194496099016E-4</v>
      </c>
      <c r="D68" s="8">
        <f>'TEI europe'!C367/'TEI europe'!C$376</f>
        <v>1.246080824074785E-4</v>
      </c>
      <c r="E68" s="8">
        <f>'TEI europe'!D367/'TEI europe'!D$376</f>
        <v>6.5934498827229298E-3</v>
      </c>
      <c r="F68" s="8">
        <f>'TEI europe'!E367/'TEI europe'!E$376</f>
        <v>0</v>
      </c>
      <c r="G68" s="34">
        <f>'TEI europe'!F367/'TEI europe'!F$376</f>
        <v>1.6197918307845648E-3</v>
      </c>
      <c r="H68" s="8">
        <f>'TEI europe'!G367/'TEI europe'!G$376</f>
        <v>1.8539685652734834E-4</v>
      </c>
      <c r="I68" s="8">
        <f>'TEI europe'!H367/'TEI europe'!H$376</f>
        <v>6.8567910218017992E-4</v>
      </c>
      <c r="J68" s="8">
        <f>'TEI europe'!I367/'TEI europe'!I$376</f>
        <v>8.7249746504114889E-4</v>
      </c>
      <c r="K68" s="8">
        <f>'TEI europe'!J367/'TEI europe'!J$376</f>
        <v>2.2176349336889569E-4</v>
      </c>
      <c r="L68" s="8">
        <f>'TEI europe'!K367/'TEI europe'!K$376</f>
        <v>2.2125891808904541E-3</v>
      </c>
      <c r="M68" s="8">
        <f>'TEI europe'!L367/'TEI europe'!L$376</f>
        <v>8.3616305677323196E-4</v>
      </c>
      <c r="N68" s="8">
        <f>'TEI europe'!M367/'TEI europe'!M$376</f>
        <v>8.7542919620023298E-4</v>
      </c>
      <c r="O68" s="8">
        <f>'TEI europe'!N367/'TEI europe'!N$376</f>
        <v>6.665104016002477E-5</v>
      </c>
      <c r="P68" s="8">
        <f>'TEI europe'!O367/'TEI europe'!O$376</f>
        <v>6.4939759839744945E-4</v>
      </c>
      <c r="Q68" s="36">
        <v>2.5177466345990988E-2</v>
      </c>
      <c r="R68" s="36">
        <v>2.5185635857452957E-2</v>
      </c>
      <c r="T68" s="40" t="s">
        <v>126</v>
      </c>
      <c r="U68"/>
      <c r="V68"/>
      <c r="W68"/>
      <c r="X68"/>
    </row>
    <row r="69" spans="1:26">
      <c r="A69" s="2" t="s">
        <v>92</v>
      </c>
      <c r="B69" s="7" t="s">
        <v>93</v>
      </c>
      <c r="C69" s="8">
        <f>'TEI europe'!B368/'TEI europe'!B$376</f>
        <v>0</v>
      </c>
      <c r="D69" s="8">
        <f>'TEI europe'!C368/'TEI europe'!C$376</f>
        <v>0</v>
      </c>
      <c r="E69" s="8">
        <f>'TEI europe'!D368/'TEI europe'!D$376</f>
        <v>0</v>
      </c>
      <c r="F69" s="8">
        <f>'TEI europe'!E368/'TEI europe'!E$376</f>
        <v>0</v>
      </c>
      <c r="G69" s="34">
        <f>'TEI europe'!F368/'TEI europe'!F$376</f>
        <v>0</v>
      </c>
      <c r="H69" s="8">
        <f>'TEI europe'!G368/'TEI europe'!G$376</f>
        <v>2.6047492239379516E-5</v>
      </c>
      <c r="I69" s="8">
        <f>'TEI europe'!H368/'TEI europe'!H$376</f>
        <v>0</v>
      </c>
      <c r="J69" s="8">
        <f>'TEI europe'!I368/'TEI europe'!I$376</f>
        <v>0</v>
      </c>
      <c r="K69" s="8">
        <f>'TEI europe'!J368/'TEI europe'!J$376</f>
        <v>0</v>
      </c>
      <c r="L69" s="8">
        <f>'TEI europe'!K368/'TEI europe'!K$376</f>
        <v>0</v>
      </c>
      <c r="M69" s="8">
        <f>'TEI europe'!L368/'TEI europe'!L$376</f>
        <v>1.2753975196317897E-5</v>
      </c>
      <c r="N69" s="8">
        <f>'TEI europe'!M368/'TEI europe'!M$376</f>
        <v>0</v>
      </c>
      <c r="O69" s="8">
        <f>'TEI europe'!N368/'TEI europe'!N$376</f>
        <v>2.2184579790489995E-5</v>
      </c>
      <c r="P69" s="8">
        <f>'TEI europe'!O368/'TEI europe'!O$376</f>
        <v>7.8082097366952495E-6</v>
      </c>
      <c r="Q69" s="36"/>
      <c r="R69" s="36"/>
      <c r="T69"/>
      <c r="U69"/>
      <c r="V69"/>
      <c r="W69"/>
      <c r="X69"/>
    </row>
    <row r="70" spans="1:26">
      <c r="A70" s="2" t="s">
        <v>94</v>
      </c>
      <c r="B70" s="7" t="s">
        <v>95</v>
      </c>
      <c r="C70" s="8">
        <f>'TEI europe'!B369/'TEI europe'!B$376</f>
        <v>3.4783588703273969E-3</v>
      </c>
      <c r="D70" s="8">
        <f>'TEI europe'!C369/'TEI europe'!C$376</f>
        <v>6.9856046198131885E-4</v>
      </c>
      <c r="E70" s="8">
        <f>'TEI europe'!D369/'TEI europe'!D$376</f>
        <v>9.7399879522225199E-3</v>
      </c>
      <c r="F70" s="8">
        <f>'TEI europe'!E369/'TEI europe'!E$376</f>
        <v>2.1513431759875048E-2</v>
      </c>
      <c r="G70" s="34">
        <f>'TEI europe'!F369/'TEI europe'!F$376</f>
        <v>1.8709440420849427E-4</v>
      </c>
      <c r="H70" s="8">
        <f>'TEI europe'!G369/'TEI europe'!G$376</f>
        <v>1.3587597716401034E-2</v>
      </c>
      <c r="I70" s="8">
        <f>'TEI europe'!H369/'TEI europe'!H$376</f>
        <v>3.5886205255940225E-2</v>
      </c>
      <c r="J70" s="8">
        <f>'TEI europe'!I369/'TEI europe'!I$376</f>
        <v>9.6917961657273562E-3</v>
      </c>
      <c r="K70" s="8">
        <f>'TEI europe'!J369/'TEI europe'!J$376</f>
        <v>1.2818681657377658E-2</v>
      </c>
      <c r="L70" s="8">
        <f>'TEI europe'!K369/'TEI europe'!K$376</f>
        <v>4.3348685992955835E-4</v>
      </c>
      <c r="M70" s="8">
        <f>'TEI europe'!L369/'TEI europe'!L$376</f>
        <v>5.3905764921217758E-3</v>
      </c>
      <c r="N70" s="8">
        <f>'TEI europe'!M369/'TEI europe'!M$376</f>
        <v>1.9830081364740943E-3</v>
      </c>
      <c r="O70" s="8">
        <f>'TEI europe'!N369/'TEI europe'!N$376</f>
        <v>1.0206074313088056E-2</v>
      </c>
      <c r="P70" s="8">
        <f>'TEI europe'!O369/'TEI europe'!O$376</f>
        <v>1.0902786454801538E-2</v>
      </c>
      <c r="Q70" s="36"/>
      <c r="R70" s="36"/>
      <c r="T70"/>
      <c r="U70"/>
      <c r="V70"/>
      <c r="W70"/>
      <c r="X70"/>
    </row>
    <row r="71" spans="1:26">
      <c r="A71" s="2">
        <v>93</v>
      </c>
      <c r="B71" s="7" t="s">
        <v>96</v>
      </c>
      <c r="C71" s="8">
        <f>'TEI europe'!B370/'TEI europe'!B$376</f>
        <v>4.9178564293288667E-3</v>
      </c>
      <c r="D71" s="8">
        <f>'TEI europe'!C370/'TEI europe'!C$376</f>
        <v>0</v>
      </c>
      <c r="E71" s="8">
        <f>'TEI europe'!D370/'TEI europe'!D$376</f>
        <v>4.0755628724921666E-3</v>
      </c>
      <c r="F71" s="8">
        <f>'TEI europe'!E370/'TEI europe'!E$376</f>
        <v>6.6434381912886149E-4</v>
      </c>
      <c r="G71" s="34">
        <f>'TEI europe'!F370/'TEI europe'!F$376</f>
        <v>3.8145491242530735E-3</v>
      </c>
      <c r="H71" s="8">
        <f>'TEI europe'!G370/'TEI europe'!G$376</f>
        <v>1.4384344537840876E-2</v>
      </c>
      <c r="I71" s="8">
        <f>'TEI europe'!H370/'TEI europe'!H$376</f>
        <v>5.9005718657001861E-4</v>
      </c>
      <c r="J71" s="8">
        <f>'TEI europe'!I370/'TEI europe'!I$376</f>
        <v>9.9040252788454731E-4</v>
      </c>
      <c r="K71" s="8">
        <f>'TEI europe'!J370/'TEI europe'!J$376</f>
        <v>3.3151762907011184E-4</v>
      </c>
      <c r="L71" s="8">
        <f>'TEI europe'!K370/'TEI europe'!K$376</f>
        <v>1.0764923688250702E-3</v>
      </c>
      <c r="M71" s="8">
        <f>'TEI europe'!L370/'TEI europe'!L$376</f>
        <v>2.7081977575400878E-3</v>
      </c>
      <c r="N71" s="8">
        <f>'TEI europe'!M370/'TEI europe'!M$376</f>
        <v>9.6379587297664652E-4</v>
      </c>
      <c r="O71" s="8">
        <f>'TEI europe'!N370/'TEI europe'!N$376</f>
        <v>1.8657426205379198E-3</v>
      </c>
      <c r="P71" s="8">
        <f>'TEI europe'!O370/'TEI europe'!O$376</f>
        <v>3.3776465540049307E-3</v>
      </c>
      <c r="Q71" s="36">
        <v>6.0902422771846694E-3</v>
      </c>
      <c r="R71" s="36">
        <v>6.7854475626228277E-3</v>
      </c>
      <c r="T71"/>
      <c r="U71"/>
      <c r="V71"/>
      <c r="W71"/>
      <c r="X71"/>
    </row>
    <row r="72" spans="1:26">
      <c r="A72" s="2">
        <v>94</v>
      </c>
      <c r="B72" s="7" t="s">
        <v>97</v>
      </c>
      <c r="C72" s="8">
        <f>'TEI europe'!B371/'TEI europe'!B$376</f>
        <v>1.7007586818095666E-3</v>
      </c>
      <c r="D72" s="8">
        <f>'TEI europe'!C371/'TEI europe'!C$376</f>
        <v>1.0069339992523516E-5</v>
      </c>
      <c r="E72" s="8">
        <f>'TEI europe'!D371/'TEI europe'!D$376</f>
        <v>8.2996712302684829E-3</v>
      </c>
      <c r="F72" s="8">
        <f>'TEI europe'!E371/'TEI europe'!E$376</f>
        <v>1.7173994473224823E-3</v>
      </c>
      <c r="G72" s="34">
        <f>'TEI europe'!F371/'TEI europe'!F$376</f>
        <v>2.8022699267460619E-3</v>
      </c>
      <c r="H72" s="8">
        <f>'TEI europe'!G371/'TEI europe'!G$376</f>
        <v>4.8570911999313573E-4</v>
      </c>
      <c r="I72" s="8">
        <f>'TEI europe'!H371/'TEI europe'!H$376</f>
        <v>2.7660388271622217E-3</v>
      </c>
      <c r="J72" s="8">
        <f>'TEI europe'!I371/'TEI europe'!I$376</f>
        <v>4.1974202372249865E-3</v>
      </c>
      <c r="K72" s="8">
        <f>'TEI europe'!J371/'TEI europe'!J$376</f>
        <v>6.8333225583839369E-4</v>
      </c>
      <c r="L72" s="8">
        <f>'TEI europe'!K371/'TEI europe'!K$376</f>
        <v>5.2596405671453076E-3</v>
      </c>
      <c r="M72" s="8">
        <f>'TEI europe'!L371/'TEI europe'!L$376</f>
        <v>9.976097184046706E-4</v>
      </c>
      <c r="N72" s="8">
        <f>'TEI europe'!M371/'TEI europe'!M$376</f>
        <v>5.3222201004234854E-3</v>
      </c>
      <c r="O72" s="8">
        <f>'TEI europe'!N371/'TEI europe'!N$376</f>
        <v>2.0766907301246842E-3</v>
      </c>
      <c r="P72" s="8">
        <f>'TEI europe'!O371/'TEI europe'!O$376</f>
        <v>2.2290215503920777E-3</v>
      </c>
      <c r="Q72" s="36">
        <v>4.5259922795757501E-3</v>
      </c>
      <c r="R72" s="36">
        <v>4.2963943889412848E-3</v>
      </c>
      <c r="T72"/>
      <c r="U72"/>
      <c r="V72"/>
      <c r="W72"/>
      <c r="X72"/>
    </row>
    <row r="73" spans="1:26">
      <c r="A73" s="2">
        <v>95</v>
      </c>
      <c r="B73" s="7" t="s">
        <v>98</v>
      </c>
      <c r="C73" s="8">
        <f>'TEI europe'!B372/'TEI europe'!B$376</f>
        <v>3.6371646508578078E-3</v>
      </c>
      <c r="D73" s="8">
        <f>'TEI europe'!C372/'TEI europe'!C$376</f>
        <v>2.5626470280972345E-3</v>
      </c>
      <c r="E73" s="8">
        <f>'TEI europe'!D372/'TEI europe'!D$376</f>
        <v>0</v>
      </c>
      <c r="F73" s="8">
        <f>'TEI europe'!E372/'TEI europe'!E$376</f>
        <v>1.0813255779437852E-3</v>
      </c>
      <c r="G73" s="34">
        <f>'TEI europe'!F372/'TEI europe'!F$376</f>
        <v>2.3538652771028794E-3</v>
      </c>
      <c r="H73" s="8">
        <f>'TEI europe'!G372/'TEI europe'!G$376</f>
        <v>2.522010130942276E-3</v>
      </c>
      <c r="I73" s="8">
        <f>'TEI europe'!H372/'TEI europe'!H$376</f>
        <v>2.1421641338520241E-2</v>
      </c>
      <c r="J73" s="8">
        <f>'TEI europe'!I372/'TEI europe'!I$376</f>
        <v>4.4096493503431033E-3</v>
      </c>
      <c r="K73" s="8">
        <f>'TEI europe'!J372/'TEI europe'!J$376</f>
        <v>9.6553569790850703E-3</v>
      </c>
      <c r="L73" s="8">
        <f>'TEI europe'!K372/'TEI europe'!K$376</f>
        <v>1.6887925584755712E-4</v>
      </c>
      <c r="M73" s="8">
        <f>'TEI europe'!L372/'TEI europe'!L$376</f>
        <v>1.9037641024747685E-4</v>
      </c>
      <c r="N73" s="8">
        <f>'TEI europe'!M372/'TEI europe'!M$376</f>
        <v>0</v>
      </c>
      <c r="O73" s="8">
        <f>'TEI europe'!N372/'TEI europe'!N$376</f>
        <v>4.4466460369534775E-5</v>
      </c>
      <c r="P73" s="8">
        <f>'TEI europe'!O372/'TEI europe'!O$376</f>
        <v>1.8780611984001176E-3</v>
      </c>
      <c r="Q73" s="36">
        <v>4.6706202545680571E-3</v>
      </c>
      <c r="R73" s="36">
        <v>4.2421603368755154E-3</v>
      </c>
      <c r="T73"/>
      <c r="U73"/>
      <c r="V73"/>
      <c r="W73"/>
      <c r="X73"/>
    </row>
    <row r="74" spans="1:26">
      <c r="A74" s="2">
        <v>96</v>
      </c>
      <c r="B74" s="7" t="s">
        <v>99</v>
      </c>
      <c r="C74" s="8">
        <f>'TEI europe'!B373/'TEI europe'!B$376</f>
        <v>2.0491068455536948E-5</v>
      </c>
      <c r="D74" s="8">
        <f>'TEI europe'!C373/'TEI europe'!C$376</f>
        <v>2.0138679985047032E-4</v>
      </c>
      <c r="E74" s="8">
        <f>'TEI europe'!D373/'TEI europe'!D$376</f>
        <v>5.8351292838137937E-4</v>
      </c>
      <c r="F74" s="8">
        <f>'TEI europe'!E373/'TEI europe'!E$376</f>
        <v>1.5124423116337912E-3</v>
      </c>
      <c r="G74" s="34">
        <f>'TEI europe'!F373/'TEI europe'!F$376</f>
        <v>1.6368946433576409E-3</v>
      </c>
      <c r="H74" s="8">
        <f>'TEI europe'!G373/'TEI europe'!G$376</f>
        <v>1.0418996895751806E-4</v>
      </c>
      <c r="I74" s="8">
        <f>'TEI europe'!H373/'TEI europe'!H$376</f>
        <v>3.031914397395353E-5</v>
      </c>
      <c r="J74" s="8">
        <f>'TEI europe'!I373/'TEI europe'!I$376</f>
        <v>6.1310632678567218E-4</v>
      </c>
      <c r="K74" s="8">
        <f>'TEI europe'!J373/'TEI europe'!J$376</f>
        <v>2.9693755891767385E-4</v>
      </c>
      <c r="L74" s="8">
        <f>'TEI europe'!K373/'TEI europe'!K$376</f>
        <v>5.4185857491194794E-5</v>
      </c>
      <c r="M74" s="8">
        <f>'TEI europe'!L373/'TEI europe'!L$376</f>
        <v>2.4179670536824149E-3</v>
      </c>
      <c r="N74" s="8">
        <f>'TEI europe'!M373/'TEI europe'!M$376</f>
        <v>3.7743055165519027E-4</v>
      </c>
      <c r="O74" s="8">
        <f>'TEI europe'!N373/'TEI europe'!N$376</f>
        <v>4.7420512310057915E-3</v>
      </c>
      <c r="P74" s="8">
        <f>'TEI europe'!O373/'TEI europe'!O$376</f>
        <v>1.7584301763294745E-3</v>
      </c>
      <c r="Q74" s="36">
        <v>6.0902422771846694E-3</v>
      </c>
      <c r="R74" s="36">
        <v>5.8610795122155121E-3</v>
      </c>
      <c r="T74"/>
      <c r="U74"/>
      <c r="V74"/>
      <c r="W74"/>
      <c r="X74"/>
    </row>
    <row r="75" spans="1:26">
      <c r="A75" s="2" t="s">
        <v>100</v>
      </c>
      <c r="B75" s="7" t="s">
        <v>101</v>
      </c>
      <c r="C75" s="8">
        <f>'TEI europe'!B374/'TEI europe'!B$376</f>
        <v>0</v>
      </c>
      <c r="D75" s="8">
        <f>'TEI europe'!C374/'TEI europe'!C$376</f>
        <v>0</v>
      </c>
      <c r="E75" s="8">
        <f>'TEI europe'!D374/'TEI europe'!D$376</f>
        <v>2.4620798665880989E-6</v>
      </c>
      <c r="F75" s="8">
        <f>'TEI europe'!E374/'TEI europe'!E$376</f>
        <v>0</v>
      </c>
      <c r="G75" s="34">
        <f>'TEI europe'!F374/'TEI europe'!F$376</f>
        <v>0</v>
      </c>
      <c r="H75" s="8">
        <f>'TEI europe'!G374/'TEI europe'!G$376</f>
        <v>0</v>
      </c>
      <c r="I75" s="8">
        <f>'TEI europe'!H374/'TEI europe'!H$376</f>
        <v>0</v>
      </c>
      <c r="J75" s="8">
        <f>'TEI europe'!I374/'TEI europe'!I$376</f>
        <v>0</v>
      </c>
      <c r="K75" s="8">
        <f>'TEI europe'!J374/'TEI europe'!J$376</f>
        <v>0</v>
      </c>
      <c r="L75" s="8">
        <f>'TEI europe'!K374/'TEI europe'!K$376</f>
        <v>0</v>
      </c>
      <c r="M75" s="8">
        <f>'TEI europe'!L374/'TEI europe'!L$376</f>
        <v>0</v>
      </c>
      <c r="N75" s="8">
        <f>'TEI europe'!M374/'TEI europe'!M$376</f>
        <v>0</v>
      </c>
      <c r="O75" s="8">
        <f>'TEI europe'!N374/'TEI europe'!N$376</f>
        <v>0</v>
      </c>
      <c r="P75" s="8">
        <f>'TEI europe'!O374/'TEI europe'!O$376</f>
        <v>5.3359064259876427E-8</v>
      </c>
      <c r="Q75" s="33"/>
      <c r="R75" s="33"/>
      <c r="T75"/>
      <c r="U75"/>
      <c r="V75"/>
      <c r="W75"/>
      <c r="X75"/>
    </row>
    <row r="76" spans="1:26">
      <c r="A76" s="2">
        <v>99</v>
      </c>
      <c r="B76" s="7" t="s">
        <v>102</v>
      </c>
      <c r="C76" s="8">
        <f>'TEI europe'!B375/'TEI europe'!B$376</f>
        <v>0</v>
      </c>
      <c r="D76" s="8">
        <f>'TEI europe'!C375/'TEI europe'!C$376</f>
        <v>0</v>
      </c>
      <c r="E76" s="8">
        <f>'TEI europe'!D375/'TEI europe'!D$376</f>
        <v>0</v>
      </c>
      <c r="F76" s="8">
        <f>'TEI europe'!E375/'TEI europe'!E$376</f>
        <v>0</v>
      </c>
      <c r="G76" s="34">
        <f>'TEI europe'!F375/'TEI europe'!F$376</f>
        <v>0</v>
      </c>
      <c r="H76" s="8">
        <f>'TEI europe'!G375/'TEI europe'!G$376</f>
        <v>0</v>
      </c>
      <c r="I76" s="8">
        <f>'TEI europe'!H375/'TEI europe'!H$376</f>
        <v>0</v>
      </c>
      <c r="J76" s="8">
        <f>'TEI europe'!I375/'TEI europe'!I$376</f>
        <v>0</v>
      </c>
      <c r="K76" s="8">
        <f>'TEI europe'!J375/'TEI europe'!J$376</f>
        <v>0</v>
      </c>
      <c r="L76" s="8">
        <f>'TEI europe'!K375/'TEI europe'!K$376</f>
        <v>0</v>
      </c>
      <c r="M76" s="8">
        <f>'TEI europe'!L375/'TEI europe'!L$376</f>
        <v>0</v>
      </c>
      <c r="N76" s="8">
        <f>'TEI europe'!M375/'TEI europe'!M$376</f>
        <v>0</v>
      </c>
      <c r="O76" s="8">
        <f>'TEI europe'!N375/'TEI europe'!N$376</f>
        <v>0</v>
      </c>
      <c r="P76" s="8">
        <f>'TEI europe'!O375/'TEI europe'!O$376</f>
        <v>0</v>
      </c>
      <c r="Q76" s="33"/>
      <c r="R76" s="33"/>
      <c r="T76"/>
      <c r="U76"/>
      <c r="V76"/>
      <c r="W76"/>
      <c r="X76"/>
    </row>
    <row r="77" spans="1:26">
      <c r="B77" s="7" t="s">
        <v>103</v>
      </c>
      <c r="C77" s="8">
        <f>SUM(C12:C76)</f>
        <v>1.0000000000000002</v>
      </c>
      <c r="D77" s="8">
        <f t="shared" ref="D77:O77" si="0">SUM(D12:D76)</f>
        <v>1.0000012586674989</v>
      </c>
      <c r="E77" s="8">
        <f t="shared" si="0"/>
        <v>1.0000008206932889</v>
      </c>
      <c r="F77" s="8">
        <f t="shared" si="0"/>
        <v>1.0000000000000002</v>
      </c>
      <c r="G77" s="34">
        <f t="shared" si="0"/>
        <v>1.0000013474943239</v>
      </c>
      <c r="H77" s="8">
        <f t="shared" si="0"/>
        <v>1.0000061288217033</v>
      </c>
      <c r="I77" s="8">
        <f t="shared" si="0"/>
        <v>1.0000139934510652</v>
      </c>
      <c r="J77" s="8">
        <f t="shared" si="0"/>
        <v>0.99999999999999989</v>
      </c>
      <c r="K77" s="8">
        <f t="shared" si="0"/>
        <v>1.0000075174065546</v>
      </c>
      <c r="L77" s="8">
        <f t="shared" si="0"/>
        <v>1.0000000000000004</v>
      </c>
      <c r="M77" s="8">
        <f t="shared" si="0"/>
        <v>0.99999999999999967</v>
      </c>
      <c r="N77" s="8">
        <f t="shared" si="0"/>
        <v>0.99995431892132747</v>
      </c>
      <c r="O77" s="8">
        <f t="shared" si="0"/>
        <v>0.99999961079684585</v>
      </c>
      <c r="P77" s="8">
        <f t="shared" ref="P77" si="1">SUM(P12:P76)</f>
        <v>1.0000001067181286</v>
      </c>
      <c r="Q77" s="39">
        <v>0.99999999999999989</v>
      </c>
      <c r="R77" s="39">
        <v>0.99992587362360219</v>
      </c>
      <c r="T77"/>
      <c r="U77"/>
      <c r="V77"/>
      <c r="W77"/>
      <c r="X77"/>
    </row>
    <row r="78" spans="1:26">
      <c r="R78" s="31"/>
      <c r="T78"/>
      <c r="U78"/>
      <c r="V78"/>
      <c r="W78"/>
      <c r="X78"/>
    </row>
    <row r="79" spans="1:26">
      <c r="B79" s="13" t="s">
        <v>104</v>
      </c>
      <c r="C79" s="12">
        <f>1-C81</f>
        <v>0.9005107398812543</v>
      </c>
      <c r="D79" s="12">
        <f t="shared" ref="D79:R79" si="2">1-D81</f>
        <v>0.79486362966981372</v>
      </c>
      <c r="E79" s="12">
        <f t="shared" si="2"/>
        <v>0.86272755773166943</v>
      </c>
      <c r="F79" s="12">
        <f t="shared" si="2"/>
        <v>0.91082951100054421</v>
      </c>
      <c r="G79" s="12">
        <f t="shared" si="2"/>
        <v>0.74049861021508501</v>
      </c>
      <c r="H79" s="12">
        <f t="shared" si="2"/>
        <v>0.84934436929828061</v>
      </c>
      <c r="I79" s="12">
        <f t="shared" si="2"/>
        <v>0.82115903090686893</v>
      </c>
      <c r="J79" s="12">
        <f t="shared" si="2"/>
        <v>0.87412455490838781</v>
      </c>
      <c r="K79" s="12">
        <f t="shared" si="2"/>
        <v>0.81904249289229214</v>
      </c>
      <c r="L79" s="12">
        <f t="shared" si="2"/>
        <v>0.80797615822270386</v>
      </c>
      <c r="M79" s="12">
        <f t="shared" si="2"/>
        <v>0.93539676061472921</v>
      </c>
      <c r="N79" s="12">
        <f t="shared" si="2"/>
        <v>0.84178845167353755</v>
      </c>
      <c r="O79" s="12">
        <f t="shared" si="2"/>
        <v>0.84112396422094327</v>
      </c>
      <c r="P79" s="12">
        <f t="shared" si="2"/>
        <v>0.85079791810717609</v>
      </c>
      <c r="Q79" s="37">
        <f t="shared" si="2"/>
        <v>0.83218862519171721</v>
      </c>
      <c r="R79" s="37">
        <f t="shared" si="2"/>
        <v>0.8315637536194378</v>
      </c>
      <c r="T79"/>
      <c r="U79"/>
      <c r="V79"/>
      <c r="W79"/>
      <c r="X79"/>
      <c r="Y79"/>
      <c r="Z79"/>
    </row>
    <row r="80" spans="1:26">
      <c r="B80" s="13" t="s">
        <v>124</v>
      </c>
      <c r="C80" s="12">
        <f>'[1]TEI europe'!B378/'[1]TEI europe'!B376</f>
        <v>0.41956487216134675</v>
      </c>
      <c r="D80" s="12">
        <f>'[1]TEI europe'!C378/'[1]TEI europe'!C376</f>
        <v>0.50021208547359253</v>
      </c>
      <c r="E80" s="12">
        <f>'[1]TEI europe'!D378/'[1]TEI europe'!D376</f>
        <v>0.27916292567309164</v>
      </c>
      <c r="F80" s="12">
        <f>'[1]TEI europe'!E378/'[1]TEI europe'!E376</f>
        <v>0.51039980776434168</v>
      </c>
      <c r="G80" s="12">
        <f>'[1]TEI europe'!F378/'[1]TEI europe'!F376</f>
        <v>0.23046879534836665</v>
      </c>
      <c r="H80" s="12">
        <f>'[1]TEI europe'!G378/'[1]TEI europe'!G376</f>
        <v>0.30892325795904108</v>
      </c>
      <c r="I80" s="12">
        <f>'[1]TEI europe'!H378/'[1]TEI europe'!H376</f>
        <v>0.21447062774621478</v>
      </c>
      <c r="J80" s="12">
        <f>'[1]TEI europe'!I378/'[1]TEI europe'!I376</f>
        <v>0.28313721791213714</v>
      </c>
      <c r="K80" s="12">
        <f>'[1]TEI europe'!J378/'[1]TEI europe'!J376</f>
        <v>0.442224220181831</v>
      </c>
      <c r="L80" s="12">
        <f>'[1]TEI europe'!K378/'[1]TEI europe'!K376</f>
        <v>0.27824799060778471</v>
      </c>
      <c r="M80" s="12">
        <f>'[1]TEI europe'!L378/'[1]TEI europe'!L376</f>
        <v>0.39651673383760278</v>
      </c>
      <c r="N80" s="12">
        <f>'[1]TEI europe'!M378/'[1]TEI europe'!M376</f>
        <v>0.22107470354103245</v>
      </c>
      <c r="O80" s="12">
        <f>'[1]TEI europe'!N378/'[1]TEI europe'!N376</f>
        <v>0.32648111990094003</v>
      </c>
      <c r="P80" s="12">
        <f>'[1]TEI europe'!O378/'[1]TEI europe'!O376</f>
        <v>0.358080976826603</v>
      </c>
      <c r="Q80" s="38">
        <f>G80</f>
        <v>0.23046879534836665</v>
      </c>
      <c r="R80" s="38"/>
      <c r="T80"/>
      <c r="U80"/>
      <c r="V80"/>
      <c r="W80"/>
      <c r="X80"/>
      <c r="Y80"/>
      <c r="Z80"/>
    </row>
    <row r="81" spans="2:27">
      <c r="B81" s="6" t="s">
        <v>125</v>
      </c>
      <c r="C81" s="12">
        <f>SUM(C12:C37)</f>
        <v>9.9489260118745745E-2</v>
      </c>
      <c r="D81" s="12">
        <f t="shared" ref="D81:R81" si="3">SUM(D12:D37)</f>
        <v>0.20513637033018622</v>
      </c>
      <c r="E81" s="12">
        <f t="shared" si="3"/>
        <v>0.1372724422683306</v>
      </c>
      <c r="F81" s="12">
        <f t="shared" si="3"/>
        <v>8.9170488999455774E-2</v>
      </c>
      <c r="G81" s="12">
        <f t="shared" si="3"/>
        <v>0.25950138978491499</v>
      </c>
      <c r="H81" s="12">
        <f t="shared" si="3"/>
        <v>0.15065563070171942</v>
      </c>
      <c r="I81" s="12">
        <f t="shared" si="3"/>
        <v>0.1788409690931311</v>
      </c>
      <c r="J81" s="12">
        <f t="shared" si="3"/>
        <v>0.12587544509161222</v>
      </c>
      <c r="K81" s="12">
        <f t="shared" si="3"/>
        <v>0.18095750710770792</v>
      </c>
      <c r="L81" s="12">
        <f t="shared" si="3"/>
        <v>0.19202384177729612</v>
      </c>
      <c r="M81" s="12">
        <f t="shared" si="3"/>
        <v>6.4603239385270836E-2</v>
      </c>
      <c r="N81" s="12">
        <f t="shared" si="3"/>
        <v>0.15821154832646245</v>
      </c>
      <c r="O81" s="12">
        <f t="shared" si="3"/>
        <v>0.15887603577905673</v>
      </c>
      <c r="P81" s="12">
        <f t="shared" si="3"/>
        <v>0.14920208189282386</v>
      </c>
      <c r="Q81" s="38">
        <f t="shared" si="3"/>
        <v>0.16781137480828273</v>
      </c>
      <c r="R81" s="38">
        <f t="shared" si="3"/>
        <v>0.16843624638056223</v>
      </c>
      <c r="T81"/>
      <c r="U81"/>
      <c r="V81"/>
      <c r="W81"/>
      <c r="X81"/>
      <c r="Y81"/>
      <c r="Z81"/>
    </row>
    <row r="83" spans="2:27">
      <c r="B83" s="41"/>
      <c r="C83" s="42" t="s">
        <v>127</v>
      </c>
      <c r="D83" s="43">
        <v>13</v>
      </c>
      <c r="E83" s="43" t="s">
        <v>119</v>
      </c>
      <c r="F83" s="44" t="s">
        <v>119</v>
      </c>
      <c r="T83" t="s">
        <v>141</v>
      </c>
      <c r="U83"/>
    </row>
    <row r="84" spans="2:27" ht="21">
      <c r="B84" s="45"/>
      <c r="C84" s="46" t="s">
        <v>128</v>
      </c>
      <c r="D84" s="47" t="s">
        <v>129</v>
      </c>
      <c r="E84" s="47" t="s">
        <v>122</v>
      </c>
      <c r="F84" s="48" t="s">
        <v>123</v>
      </c>
      <c r="T84" s="71" t="s">
        <v>142</v>
      </c>
      <c r="U84" s="72">
        <v>0.17391300000000001</v>
      </c>
      <c r="V84" s="72">
        <v>3.6997000000000002E-2</v>
      </c>
      <c r="W84" s="72">
        <v>0.224</v>
      </c>
      <c r="X84" s="73">
        <v>0.23811099999999999</v>
      </c>
      <c r="Y84" s="73">
        <v>1.208566</v>
      </c>
      <c r="Z84" s="73">
        <v>0.35149000000000002</v>
      </c>
      <c r="AA84" s="73">
        <f t="shared" ref="AA84" si="4">SUM(U84:Z84)</f>
        <v>2.2330770000000002</v>
      </c>
    </row>
    <row r="85" spans="2:27" ht="21">
      <c r="B85" s="49" t="s">
        <v>146</v>
      </c>
      <c r="C85" s="50">
        <f>G79</f>
        <v>0.74049861021508501</v>
      </c>
      <c r="D85" s="51">
        <f>P79</f>
        <v>0.85079791810717609</v>
      </c>
      <c r="E85" s="51">
        <f t="shared" ref="E85:F85" si="5">Q79</f>
        <v>0.83218862519171721</v>
      </c>
      <c r="F85" s="52">
        <f t="shared" si="5"/>
        <v>0.8315637536194378</v>
      </c>
      <c r="T85" s="71" t="s">
        <v>105</v>
      </c>
      <c r="U85" s="74">
        <v>13.201037999999995</v>
      </c>
      <c r="V85" s="75">
        <v>8.8150889999999986</v>
      </c>
      <c r="W85" s="75">
        <v>6.8176140000000007</v>
      </c>
      <c r="X85" s="75">
        <v>30.554195999999994</v>
      </c>
      <c r="Y85" s="75">
        <v>29.823994999999993</v>
      </c>
      <c r="Z85" s="75">
        <v>7.2634279999999993</v>
      </c>
      <c r="AA85" s="75">
        <v>96.475359999999995</v>
      </c>
    </row>
    <row r="86" spans="2:27">
      <c r="B86" s="53" t="s">
        <v>130</v>
      </c>
      <c r="C86" s="54"/>
      <c r="D86" s="55"/>
      <c r="E86" s="55"/>
      <c r="F86" s="56"/>
    </row>
    <row r="87" spans="2:27">
      <c r="B87" s="57" t="s">
        <v>131</v>
      </c>
      <c r="C87" s="54">
        <f>G48</f>
        <v>6.7970723301784015E-3</v>
      </c>
      <c r="D87" s="55">
        <f>P48</f>
        <v>2.6485127272484726E-2</v>
      </c>
      <c r="E87" s="55">
        <f t="shared" ref="E87:F87" si="6">Q48</f>
        <v>2.4109677881757122E-2</v>
      </c>
      <c r="F87" s="56">
        <f t="shared" si="6"/>
        <v>1.9228469693193695E-2</v>
      </c>
    </row>
    <row r="88" spans="2:27">
      <c r="B88" s="57" t="s">
        <v>132</v>
      </c>
      <c r="C88" s="54">
        <f>G49</f>
        <v>6.2775096148902684E-2</v>
      </c>
      <c r="D88" s="55">
        <f>P49</f>
        <v>7.3996055875833439E-2</v>
      </c>
      <c r="E88" s="58">
        <f>Q49+(AA84/AA85)</f>
        <v>8.7863572286094108E-2</v>
      </c>
      <c r="F88" s="59">
        <f>R49+(AA84/AA85)</f>
        <v>8.667351230424912E-2</v>
      </c>
    </row>
    <row r="89" spans="2:27">
      <c r="B89" s="57" t="s">
        <v>133</v>
      </c>
      <c r="C89" s="54">
        <f>G50</f>
        <v>0.11010023699315555</v>
      </c>
      <c r="D89" s="55">
        <f t="shared" ref="D89:F90" si="7">P50</f>
        <v>0.11189111193620035</v>
      </c>
      <c r="E89" s="55">
        <f t="shared" si="7"/>
        <v>0.14744523334491894</v>
      </c>
      <c r="F89" s="56">
        <f t="shared" si="7"/>
        <v>0.16812112586658648</v>
      </c>
    </row>
    <row r="90" spans="2:27">
      <c r="B90" s="81" t="s">
        <v>145</v>
      </c>
      <c r="C90" s="54">
        <f>G51</f>
        <v>0.13492605780377498</v>
      </c>
      <c r="D90" s="55">
        <f t="shared" si="7"/>
        <v>0.23444359613413579</v>
      </c>
      <c r="E90" s="55">
        <f t="shared" si="7"/>
        <v>0.14311949258400763</v>
      </c>
      <c r="F90" s="56">
        <f t="shared" si="7"/>
        <v>0.11403529553782682</v>
      </c>
    </row>
    <row r="91" spans="2:27">
      <c r="B91" s="76" t="s">
        <v>143</v>
      </c>
      <c r="C91" s="77">
        <f>SUM(C87:C90)</f>
        <v>0.3145984632760116</v>
      </c>
      <c r="D91" s="78">
        <f t="shared" ref="D91:F91" si="8">SUM(D87:D90)</f>
        <v>0.44681589121865428</v>
      </c>
      <c r="E91" s="78">
        <f t="shared" si="8"/>
        <v>0.40253797609677783</v>
      </c>
      <c r="F91" s="79">
        <f t="shared" si="8"/>
        <v>0.3880584034018561</v>
      </c>
      <c r="G91" s="80"/>
      <c r="T91"/>
      <c r="U91"/>
    </row>
    <row r="92" spans="2:27">
      <c r="B92" s="81" t="s">
        <v>144</v>
      </c>
      <c r="C92" s="54">
        <f>G57</f>
        <v>9.7129671244554058E-2</v>
      </c>
      <c r="D92" s="64">
        <f>P57</f>
        <v>7.3917333469695382E-2</v>
      </c>
      <c r="E92" s="64">
        <f t="shared" ref="E92:F92" si="9">Q57</f>
        <v>7.7338754049338043E-2</v>
      </c>
      <c r="F92" s="65">
        <f t="shared" si="9"/>
        <v>8.3268601384448152E-2</v>
      </c>
      <c r="G92" s="80"/>
      <c r="T92"/>
      <c r="U92"/>
    </row>
    <row r="93" spans="2:27">
      <c r="B93" s="57"/>
      <c r="C93" s="54"/>
      <c r="D93" s="55"/>
      <c r="E93" s="55"/>
      <c r="F93" s="56"/>
    </row>
    <row r="94" spans="2:27">
      <c r="B94" s="60" t="s">
        <v>134</v>
      </c>
      <c r="C94" s="61">
        <f>G81</f>
        <v>0.25950138978491499</v>
      </c>
      <c r="D94" s="62">
        <f>P81</f>
        <v>0.14920208189282386</v>
      </c>
      <c r="E94" s="62">
        <f t="shared" ref="E94:F94" si="10">Q81</f>
        <v>0.16781137480828273</v>
      </c>
      <c r="F94" s="63">
        <f t="shared" si="10"/>
        <v>0.16843624638056223</v>
      </c>
    </row>
    <row r="95" spans="2:27">
      <c r="B95" s="53" t="s">
        <v>130</v>
      </c>
      <c r="C95" s="61"/>
      <c r="D95" s="62"/>
      <c r="E95" s="62"/>
      <c r="F95" s="63"/>
    </row>
    <row r="96" spans="2:27">
      <c r="B96" s="57" t="s">
        <v>135</v>
      </c>
      <c r="C96" s="54">
        <f>G19</f>
        <v>3.3893317423225988E-2</v>
      </c>
      <c r="D96" s="64">
        <f>P19</f>
        <v>1.5589046273425186E-2</v>
      </c>
      <c r="E96" s="64">
        <f t="shared" ref="E96:F99" si="11">Q19</f>
        <v>1.7371945906848679E-2</v>
      </c>
      <c r="F96" s="65">
        <f t="shared" si="11"/>
        <v>1.6376668514879181E-2</v>
      </c>
    </row>
    <row r="97" spans="2:6">
      <c r="B97" s="57" t="s">
        <v>136</v>
      </c>
      <c r="C97" s="54">
        <f>G20</f>
        <v>2.8601810866525919E-2</v>
      </c>
      <c r="D97" s="64">
        <f>P20</f>
        <v>2.3539031043858929E-2</v>
      </c>
      <c r="E97" s="64">
        <f t="shared" si="11"/>
        <v>1.6918463993678259E-2</v>
      </c>
      <c r="F97" s="65">
        <f t="shared" si="11"/>
        <v>1.5669018531556358E-2</v>
      </c>
    </row>
    <row r="98" spans="2:6">
      <c r="B98" s="57" t="s">
        <v>137</v>
      </c>
      <c r="C98" s="54">
        <f>G21</f>
        <v>1.1645771521350115E-2</v>
      </c>
      <c r="D98" s="64">
        <f>P21</f>
        <v>4.7035125827343408E-3</v>
      </c>
      <c r="E98" s="64">
        <f t="shared" si="11"/>
        <v>8.8357357498383571E-3</v>
      </c>
      <c r="F98" s="65">
        <f t="shared" si="11"/>
        <v>8.2848565351249254E-3</v>
      </c>
    </row>
    <row r="99" spans="2:6">
      <c r="B99" s="57" t="s">
        <v>138</v>
      </c>
      <c r="C99" s="54">
        <f>G22</f>
        <v>1.176642409004745E-2</v>
      </c>
      <c r="D99" s="64">
        <f>P22</f>
        <v>4.0539371207893582E-3</v>
      </c>
      <c r="E99" s="64">
        <f t="shared" si="11"/>
        <v>3.5536783794508069E-3</v>
      </c>
      <c r="F99" s="65">
        <f t="shared" si="11"/>
        <v>3.6780784120857318E-3</v>
      </c>
    </row>
    <row r="100" spans="2:6">
      <c r="B100" s="57" t="s">
        <v>139</v>
      </c>
      <c r="C100" s="66">
        <f>G28</f>
        <v>3.5077557627149564E-2</v>
      </c>
      <c r="D100" s="55">
        <f>P28</f>
        <v>4.0385874966372672E-2</v>
      </c>
      <c r="E100" s="55">
        <f t="shared" ref="E100:F101" si="12">Q28</f>
        <v>3.7469901422977493E-2</v>
      </c>
      <c r="F100" s="56">
        <f t="shared" si="12"/>
        <v>3.7924591809243832E-2</v>
      </c>
    </row>
    <row r="101" spans="2:6">
      <c r="B101" s="67" t="s">
        <v>140</v>
      </c>
      <c r="C101" s="68">
        <f>G29</f>
        <v>2.2727875801655473E-2</v>
      </c>
      <c r="D101" s="69">
        <f>P29</f>
        <v>8.8620156831183024E-3</v>
      </c>
      <c r="E101" s="69">
        <f t="shared" si="12"/>
        <v>2.4891823652740458E-3</v>
      </c>
      <c r="F101" s="70">
        <f t="shared" si="12"/>
        <v>2.7516016636187804E-3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TEI europe</vt:lpstr>
      <vt:lpstr>Structue TEI Europe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2021-07-03T11:44:50Z</dcterms:created>
  <dcterms:modified xsi:type="dcterms:W3CDTF">2021-09-23T15:40:31Z</dcterms:modified>
</cp:coreProperties>
</file>